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Surveys/LS81/Wealth/"/>
    </mc:Choice>
  </mc:AlternateContent>
  <xr:revisionPtr revIDLastSave="65" documentId="13_ncr:1_{66F2DE2E-029D-4793-8173-1D573C3B1A18}" xr6:coauthVersionLast="47" xr6:coauthVersionMax="47" xr10:uidLastSave="{237BE28F-54D5-456D-B4E4-241ED72D4AB0}"/>
  <bookViews>
    <workbookView xWindow="-108" yWindow="-108" windowWidth="22428" windowHeight="12576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6" i="2" l="1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M144" i="2"/>
  <c r="M177" i="2"/>
  <c r="L142" i="1"/>
  <c r="K142" i="1"/>
  <c r="L119" i="1"/>
  <c r="K119" i="1"/>
  <c r="M143" i="1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45" i="4"/>
  <c r="D23" i="3"/>
  <c r="D12" i="3"/>
  <c r="M122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<sst xmlns="http://schemas.openxmlformats.org/spreadsheetml/2006/main" count="1191" uniqueCount="237">
  <si>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</si>
  <si>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</si>
  <si>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</si>
  <si>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</si>
  <si>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</si>
  <si>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</si>
  <si>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</si>
  <si>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</si>
  <si>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</si>
  <si>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</si>
  <si>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</si>
  <si>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</si>
  <si>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</si>
  <si>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</si>
  <si>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</si>
  <si>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</si>
  <si>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</si>
  <si>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</si>
  <si>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</si>
  <si>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</si>
  <si>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</si>
  <si>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</si>
  <si>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</si>
  <si>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</si>
  <si>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</si>
  <si>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</si>
  <si>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</si>
  <si>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</si>
  <si>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</si>
  <si>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</si>
  <si>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</si>
  <si>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</si>
  <si>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</si>
  <si>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</si>
  <si>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</si>
  <si>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</si>
  <si>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</si>
  <si>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</si>
  <si>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</si>
  <si>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</si>
  <si>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</si>
  <si>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</si>
  <si>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</si>
  <si>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</si>
  <si>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</si>
  <si>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</si>
  <si>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</si>
  <si>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</si>
  <si>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</si>
  <si>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</si>
  <si>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</si>
  <si>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</si>
  <si>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</si>
  <si>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</si>
  <si>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</si>
  <si>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</si>
  <si>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</si>
  <si>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</si>
  <si>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</si>
  <si>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</si>
  <si>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</si>
  <si>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</si>
  <si>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</si>
  <si>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</si>
  <si>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</si>
  <si>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</si>
  <si>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</si>
  <si>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</si>
  <si>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</si>
  <si>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</si>
  <si>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</si>
  <si>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</si>
  <si>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a. Multiple modes exist. The smallest value is shown</t>
  </si>
  <si>
    <t>Urban</t>
  </si>
  <si>
    <t xml:space="preserve">Histogram </t>
  </si>
  <si>
    <t>Lesotho DHS 2023-24</t>
  </si>
  <si>
    <t>QH101_61 Source of drinking water: Tanker truck/Cart with small tank</t>
  </si>
  <si>
    <t>QH101_96 Source of drinking water: Other or bottled water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</si>
  <si>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</si>
  <si>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</si>
  <si>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</si>
  <si>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else/don't know where</t>
  </si>
  <si>
    <t>QH109_21 Type of toilet facility: Ventilated improved pit latrine</t>
  </si>
  <si>
    <t>QH109_22 Type of toilet facility: Ordinary pit latrine/Pit latrine with slab</t>
  </si>
  <si>
    <t>QH109_23 Type of toilet facility: Pit latrine without slab/open pit</t>
  </si>
  <si>
    <t>QH109_51 Type of toilet facility: Hanging toilet/hanging latrine</t>
  </si>
  <si>
    <t>QH109_61 Type of toilet facility: No facility/bush/field</t>
  </si>
  <si>
    <t>QH109_96 Type of toilet facility: Other/composting/bucket toilet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</si>
  <si>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</si>
  <si>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</si>
  <si>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</si>
  <si>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</si>
  <si>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QH109_21_sh Type of toilet facility: Ventilated improved pit latrine - shared</t>
  </si>
  <si>
    <t>QH109_22_sh Type of toilet facility: Ordinary pit latrine/Pit latrine with slab - shared</t>
  </si>
  <si>
    <t>QH109_23_sh Type of toilet facility: Pit latrine without slab/open pit - shared</t>
  </si>
  <si>
    <t>QH109_51_sh Type of toilet facility: Hanging toilet/hanging latrine - shared</t>
  </si>
  <si>
    <t>QH109_96_sh Type of toilet facility: Other - shared</t>
  </si>
  <si>
    <t>QH117_1 Type of cookstove: Electric stove</t>
  </si>
  <si>
    <t>QH117_3 Type of cookstove: Liquified petroleum gas (LPG)/cooking gas stove</t>
  </si>
  <si>
    <t>QH117_4 Type of cookstove: Piped natural gas stove</t>
  </si>
  <si>
    <t>QH117_5 Type of cookstove: Biogas stove</t>
  </si>
  <si>
    <t>QH117_6 Type of cookstove: Liquid fuel stove</t>
  </si>
  <si>
    <t>QH117_7 Type of cookstove: Manufactured/Improved solid fuel stove</t>
  </si>
  <si>
    <t>QH117_8 Type of cookstove: Traditional solid fuel stove</t>
  </si>
  <si>
    <t>QH117_9 Type of cookstove: Tripod/open fire</t>
  </si>
  <si>
    <t>QH117_95 Type of cookstove: No food cooked in household</t>
  </si>
  <si>
    <t>QH117_96 Type of cookstove: Other/solar cooker</t>
  </si>
  <si>
    <t>QH120_3 Type of cooking fuel: Kerosene/paraffin</t>
  </si>
  <si>
    <t>QH120_6 Type of cooking fuel: Wood</t>
  </si>
  <si>
    <t>QH120_7 Type of cooking fuel: Straw/shrubs/grass</t>
  </si>
  <si>
    <t>QH120_8 Type of cooking fuel: Agricultural crop/Crop waste</t>
  </si>
  <si>
    <t>QH120_9 Type of cooking fuel: Animal dung/waste</t>
  </si>
  <si>
    <t>QH120_96 Type of cooking fuel: Other/alcohol/charcoal/garbage/sawdust</t>
  </si>
  <si>
    <t>QH123_1 Heat source for home: Central heating</t>
  </si>
  <si>
    <t>QH123_2 Heat source for home: Manufactured space heater</t>
  </si>
  <si>
    <t>QH123_3 Heat source for home: Traditional space heater</t>
  </si>
  <si>
    <t>QH123_4 Heat source for home: Manufactured cookstove</t>
  </si>
  <si>
    <t>QH123_5 Heat source for home: Traditional cookstove</t>
  </si>
  <si>
    <t>QH123_6 Heat source for home: Tripod/open fire</t>
  </si>
  <si>
    <t>QH123_7 Heat source for home: Under floor heating</t>
  </si>
  <si>
    <t>QH123_8 Heat source for home: Air conditioning used for heating</t>
  </si>
  <si>
    <t>QH123_95 Heat source for home: No space heating in household</t>
  </si>
  <si>
    <t>QH123_96 Heat source for home: Other</t>
  </si>
  <si>
    <t>QH125_1 Type of fuel for home heat: Electricity</t>
  </si>
  <si>
    <t>QH125_2 Type of fuel for home heat: Piped natural gas</t>
  </si>
  <si>
    <t>QH125_4 Type of fuel for home heat: Liquefied petroleum gas (LPG)/cooking gas/biogas</t>
  </si>
  <si>
    <t>QH125_7 Type of fuel for home heat: Gasoline/diesel/alcohol</t>
  </si>
  <si>
    <t>QH125_8 Type of fuel for home heat: Kerosene/paraffin</t>
  </si>
  <si>
    <t>QH125_9 Type of fuel for home heat: Coal/lignite</t>
  </si>
  <si>
    <t>QH125_10 Type of fuel for home heat: Charcoal</t>
  </si>
  <si>
    <t>QH125_11 Type of fuel for home heat: Wood</t>
  </si>
  <si>
    <t>QH125_12 Type of fuel for home heat: Straw/shrubs/grass</t>
  </si>
  <si>
    <t>QH125_13 Type of fuel for home heat: Agricultural crop/Crop waste</t>
  </si>
  <si>
    <t>QH125_14 Type of fuel for home heat: Animal dung/waste</t>
  </si>
  <si>
    <t>QH125_96 Type of fuel for home heat: Other</t>
  </si>
  <si>
    <t>QH126_1 Type of light at home: Electricity</t>
  </si>
  <si>
    <t>QH126_2 Type of light at home: Solar lantern</t>
  </si>
  <si>
    <t>QH126_3 Type of light at home: Rechargeable flashlight, torch, or lantern</t>
  </si>
  <si>
    <t>QH126_4 Type of light at home: Battery powered flashlight, torch or lantern</t>
  </si>
  <si>
    <t>QH126_5 Type of light at home: Biogas lamp</t>
  </si>
  <si>
    <t>QH126_6 Type of light at home: Gasoline lamp</t>
  </si>
  <si>
    <t>QH126_7 Type of light at home: Kerosene or paraffin lamp</t>
  </si>
  <si>
    <t>QH126_9 Type of light at home: Wood</t>
  </si>
  <si>
    <t>QH126_13 Type of light at home: Oil lamp</t>
  </si>
  <si>
    <t>QH126_14 Type of light at home: Candle</t>
  </si>
  <si>
    <t>QH126_95 Type of light at home: No lighting in household</t>
  </si>
  <si>
    <t>QH126_96 Type of light at home: Other/straw/animal dung/waste</t>
  </si>
  <si>
    <t>QH132A Electricity</t>
  </si>
  <si>
    <t>QH132B Radio</t>
  </si>
  <si>
    <t>QH132C Television</t>
  </si>
  <si>
    <t>QH132E Computer</t>
  </si>
  <si>
    <t>QH132F Refrigerator</t>
  </si>
  <si>
    <t>QH132G Table</t>
  </si>
  <si>
    <t>QH132H Chair</t>
  </si>
  <si>
    <t>QH132I Bed with mattress</t>
  </si>
  <si>
    <t>QH132J Wardrobe</t>
  </si>
  <si>
    <t>QH132K Wheelbarrow</t>
  </si>
  <si>
    <t>QH132M Kitchen unit</t>
  </si>
  <si>
    <t>QH132N Solar panel</t>
  </si>
  <si>
    <t>QH132O Clock</t>
  </si>
  <si>
    <t>QH132P Generator</t>
  </si>
  <si>
    <t>QH132Q Microwave oven</t>
  </si>
  <si>
    <t>QH133A Watch</t>
  </si>
  <si>
    <t>QH133C Bicycle</t>
  </si>
  <si>
    <t>QH133D Motorcycle or scooter</t>
  </si>
  <si>
    <t>QH133E Animal-drawn cart</t>
  </si>
  <si>
    <t>QH133F Car or Truck</t>
  </si>
  <si>
    <t>MOBPHONE Owns a mobile phone</t>
  </si>
  <si>
    <t>CHECKACC Posession of a bank account</t>
  </si>
  <si>
    <t>QH152_11 Main floor material: Earth/sand</t>
  </si>
  <si>
    <t>QH152_12 Main floor material: Dung</t>
  </si>
  <si>
    <t>QH152_13 Main floor material: Mud</t>
  </si>
  <si>
    <t>QH152_21 Main floor material: Wood planks</t>
  </si>
  <si>
    <t>QH152_31 Main floor material: Parquet or polished wood</t>
  </si>
  <si>
    <t>QH152_32 Main floor material: Vinyl tile/Vinyl carpet</t>
  </si>
  <si>
    <t>QH152_33 Main floor material: Ceramic tiles</t>
  </si>
  <si>
    <t>QH152_34 Main floor material: Cement</t>
  </si>
  <si>
    <t>QH152_35 Main floor material: Carpet</t>
  </si>
  <si>
    <t>QH152_96 Main floor material: Other</t>
  </si>
  <si>
    <t>QH153_12 Main roof material: Thatch/grass</t>
  </si>
  <si>
    <t>QH153_23 Main roof material: Wood planks</t>
  </si>
  <si>
    <t>QH153_24 Main roof material: Cardboard</t>
  </si>
  <si>
    <t>QH153_31 Main roof material: Metal/corrugated</t>
  </si>
  <si>
    <t>QH153_32 Main roof material: Wood</t>
  </si>
  <si>
    <t>QH153_33 Main roof material: Asbestos/cement fiber</t>
  </si>
  <si>
    <t>QH153_34 Main roof material: Ceramic/clay tiles</t>
  </si>
  <si>
    <t>QH153_35 Main roof material: Cement</t>
  </si>
  <si>
    <t>QH153_36 Main roof material: Roofing shingles</t>
  </si>
  <si>
    <t>QH153_96 Main roof material: Other/sod</t>
  </si>
  <si>
    <t>QH154_12 Main wall material: Cane/tree trunks</t>
  </si>
  <si>
    <t>QH154_13 Main wall material: Dirt</t>
  </si>
  <si>
    <t>QH154_22 Main wall material: Stone with mud</t>
  </si>
  <si>
    <t>QH154_24 Main wall material: Plywood</t>
  </si>
  <si>
    <t>QH154_26 Main wall material: Reused wood</t>
  </si>
  <si>
    <t>QH154_31 Main wall material: Cement</t>
  </si>
  <si>
    <t>QH154_32 Main wall material: Stone with lime/cement</t>
  </si>
  <si>
    <t>QH154_33 Main wall material: Bricks</t>
  </si>
  <si>
    <t>QH154_34 Main wall material: Cement blocks</t>
  </si>
  <si>
    <t>QH154_36 Main wall material: Wood planks/shingles</t>
  </si>
  <si>
    <t>QH154_37 Main wall material: Metal/corrugated</t>
  </si>
  <si>
    <t>QH154_96 Main wall material: Other/cardboard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</si>
  <si>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</si>
  <si>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</si>
  <si>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</si>
  <si>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QH129A_1 Milk cows: 1-4</t>
  </si>
  <si>
    <t>QH129A_2 Milk cows: 5-9</t>
  </si>
  <si>
    <t>QH129A_3 Milk cows: 10+</t>
  </si>
  <si>
    <t>QH129B_1 Bulls: 1-4</t>
  </si>
  <si>
    <t>QH129B_2 Bulls: 5+</t>
  </si>
  <si>
    <t>QH129C_1 Other cattle: 1-4</t>
  </si>
  <si>
    <t>QH129C_2 Other cattle: 5-9</t>
  </si>
  <si>
    <t>QH129C_3 Other cattle: 10+</t>
  </si>
  <si>
    <t>QH129D_1 Horses/donkeys/mules: 1-4</t>
  </si>
  <si>
    <t>QH129D_2 Horses/donkeys/mules: 5-9</t>
  </si>
  <si>
    <t>QH129D_3 Horses/donkeys/mules: 10+</t>
  </si>
  <si>
    <t>QH129E_1 Goats: 1-4</t>
  </si>
  <si>
    <t>QH129E_2 Goats: 5-9</t>
  </si>
  <si>
    <t>QH129E_3 Goats: 10+</t>
  </si>
  <si>
    <t>QH129F_1 Sheep: 1-4</t>
  </si>
  <si>
    <t>QH129F_2 Sheep: 5-9</t>
  </si>
  <si>
    <t>QH129F_3 Sheep: 10+</t>
  </si>
  <si>
    <t>QH129G_1 Ordinary free range chickens: 1-9</t>
  </si>
  <si>
    <t>QH129G_2 Ordinary free range chickens: 10-29</t>
  </si>
  <si>
    <t>QH129G_3 Ordinary free range chickens: 30+</t>
  </si>
  <si>
    <t>QH129H_1 Improved chickens: 1-9</t>
  </si>
  <si>
    <t>QH129H_2 Improved chickens: 10-29</t>
  </si>
  <si>
    <t>QH129H_3 Improved chickens: 30+</t>
  </si>
  <si>
    <t>QH129I_1 Ordinary pigs: 1-4</t>
  </si>
  <si>
    <t>QH129I_2 Ordinary pigs: 5-9</t>
  </si>
  <si>
    <t>QH129I_3 Ordinary pigs: 10+</t>
  </si>
  <si>
    <t>QH129J_1 Improved pigs: 1-4</t>
  </si>
  <si>
    <t>QH129J_2 Improved pigs: 5-9</t>
  </si>
  <si>
    <t>QH129J_3 Improved pigs: 10+</t>
  </si>
  <si>
    <t>QH129K_1 Rabbits: 1-4</t>
  </si>
  <si>
    <t>QH129K_2 Rabbits: 5-9</t>
  </si>
  <si>
    <t>QH129K_3 Rabbits: 10+</t>
  </si>
  <si>
    <r>
      <t>-.10950</t>
    </r>
    <r>
      <rPr>
        <vertAlign val="superscript"/>
        <sz val="9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</si>
</sst>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6" formatCode="###0.0000000"/>
    <numFmt numFmtId="177" formatCode="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wrapText="1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0" xfId="6" applyFont="1" applyBorder="1" applyAlignment="1">
      <alignment horizontal="left" vertical="top" wrapText="1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74" fontId="7" fillId="0" borderId="17" xfId="7" applyNumberFormat="1" applyFont="1" applyBorder="1" applyAlignment="1">
      <alignment horizontal="right" vertical="center"/>
    </xf>
    <xf numFmtId="172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165" fontId="7" fillId="0" borderId="24" xfId="7" applyNumberFormat="1" applyFont="1" applyBorder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1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76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71" fontId="7" fillId="0" borderId="14" xfId="8" applyNumberFormat="1" applyFont="1" applyBorder="1" applyAlignment="1">
      <alignment horizontal="right" vertical="center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FDEBAF63-29E7-4AAD-9909-E615D47B1FC4}"/>
    <cellStyle name="Normal_Composite" xfId="4" xr:uid="{8F44DA5B-D511-41EC-9F38-8B9F667976D2}"/>
    <cellStyle name="Normal_Composite_1" xfId="8" xr:uid="{3A9E06BD-B42F-48BA-9465-85CB229814BF}"/>
    <cellStyle name="Normal_Rural" xfId="3" xr:uid="{EE000338-8BD4-4032-A8F7-324A5FFB29F0}"/>
    <cellStyle name="Normal_Rural_1" xfId="7" xr:uid="{EC9DDCFC-F4EF-4E1F-9147-BAC05FC53914}"/>
    <cellStyle name="Normal_Urban" xfId="2" xr:uid="{8457067D-AB85-457C-BD5A-9E373EDCBE95}"/>
    <cellStyle name="Normal_Urban_1" xfId="6" xr:uid="{910FB2BA-EF82-40A9-9D5F-3E413CEBF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50</xdr:row>
      <xdr:rowOff>0</xdr:rowOff>
    </xdr:from>
    <xdr:to>
      <xdr:col>4</xdr:col>
      <xdr:colOff>55245</xdr:colOff>
      <xdr:row>76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1A042D-786D-9ADE-9B06-D491C0EC9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" y="1011936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6"/>
  <sheetViews>
    <sheetView tabSelected="1"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41</v>
      </c>
      <c r="B1" s="2" t="s">
        <v>75</v>
      </c>
    </row>
    <row r="4" spans="1:12" ht="15" thickBot="1" x14ac:dyDescent="0.3">
      <c r="H4" s="12" t="s">
        <v>6</v>
      </c>
      <c r="I4" s="12"/>
      <c r="J4" s="33"/>
    </row>
    <row r="5" spans="1:12" ht="15.6" thickTop="1" thickBot="1" x14ac:dyDescent="0.3">
      <c r="B5" s="12" t="s">
        <v>0</v>
      </c>
      <c r="C5" s="12"/>
      <c r="D5" s="12"/>
      <c r="E5" s="12"/>
      <c r="F5" s="12"/>
      <c r="G5" s="3"/>
      <c r="H5" s="34" t="s">
        <v>45</v>
      </c>
      <c r="I5" s="35" t="s">
        <v>4</v>
      </c>
      <c r="J5" s="33"/>
      <c r="K5" s="11" t="s">
        <v>8</v>
      </c>
      <c r="L5" s="11"/>
    </row>
    <row r="6" spans="1:12" ht="15.6" thickTop="1" thickBot="1" x14ac:dyDescent="0.3">
      <c r="B6" s="13" t="s">
        <v>45</v>
      </c>
      <c r="C6" s="14" t="s">
        <v>1</v>
      </c>
      <c r="D6" s="15" t="s">
        <v>202</v>
      </c>
      <c r="E6" s="15" t="s">
        <v>203</v>
      </c>
      <c r="F6" s="16" t="s">
        <v>2</v>
      </c>
      <c r="G6" s="7"/>
      <c r="H6" s="36"/>
      <c r="I6" s="37" t="s">
        <v>5</v>
      </c>
      <c r="J6" s="33"/>
      <c r="K6" s="1" t="s">
        <v>9</v>
      </c>
      <c r="L6" s="1" t="s">
        <v>10</v>
      </c>
    </row>
    <row r="7" spans="1:12" ht="15" thickTop="1" x14ac:dyDescent="0.25">
      <c r="B7" s="17" t="s">
        <v>64</v>
      </c>
      <c r="C7" s="18">
        <v>3.2008154943934761E-2</v>
      </c>
      <c r="D7" s="19">
        <v>0.17603065544211244</v>
      </c>
      <c r="E7" s="20">
        <v>9810</v>
      </c>
      <c r="F7" s="21">
        <v>0</v>
      </c>
      <c r="G7" s="7"/>
      <c r="H7" s="17" t="s">
        <v>64</v>
      </c>
      <c r="I7" s="38">
        <v>2.4429844466284302E-2</v>
      </c>
      <c r="J7" s="33"/>
      <c r="K7" s="9">
        <f>((1-C7)/D7)*I7</f>
        <v>0.13433961351764576</v>
      </c>
      <c r="L7" s="9">
        <f>((0-C7)/D7)*I7</f>
        <v>-4.4421481302170133E-3</v>
      </c>
    </row>
    <row r="8" spans="1:12" x14ac:dyDescent="0.25">
      <c r="B8" s="22" t="s">
        <v>65</v>
      </c>
      <c r="C8" s="23">
        <v>0.26258919469928643</v>
      </c>
      <c r="D8" s="24">
        <v>0.44006346154159864</v>
      </c>
      <c r="E8" s="25">
        <v>9810</v>
      </c>
      <c r="F8" s="26">
        <v>0</v>
      </c>
      <c r="G8" s="7"/>
      <c r="H8" s="22" t="s">
        <v>65</v>
      </c>
      <c r="I8" s="39">
        <v>4.7567030923452464E-2</v>
      </c>
      <c r="J8" s="33"/>
      <c r="K8" s="9">
        <f t="shared" ref="K8:K18" si="0">((1-C8)/D8)*I8</f>
        <v>7.970769137739761E-2</v>
      </c>
      <c r="L8" s="9">
        <f t="shared" ref="L8:L71" si="1">((0-C8)/D8)*I8</f>
        <v>-2.8383606993112556E-2</v>
      </c>
    </row>
    <row r="9" spans="1:12" x14ac:dyDescent="0.25">
      <c r="B9" s="22" t="s">
        <v>66</v>
      </c>
      <c r="C9" s="23">
        <v>4.6585117227319062E-2</v>
      </c>
      <c r="D9" s="24">
        <v>0.21075927514356158</v>
      </c>
      <c r="E9" s="25">
        <v>9810</v>
      </c>
      <c r="F9" s="26">
        <v>0</v>
      </c>
      <c r="G9" s="7"/>
      <c r="H9" s="22" t="s">
        <v>66</v>
      </c>
      <c r="I9" s="39">
        <v>5.0295045561262273E-3</v>
      </c>
      <c r="J9" s="33"/>
      <c r="K9" s="9">
        <f t="shared" si="0"/>
        <v>2.2752044926693887E-2</v>
      </c>
      <c r="L9" s="9">
        <f t="shared" si="1"/>
        <v>-1.1116951279267729E-3</v>
      </c>
    </row>
    <row r="10" spans="1:12" x14ac:dyDescent="0.25">
      <c r="B10" s="22" t="s">
        <v>67</v>
      </c>
      <c r="C10" s="23">
        <v>0.45626911314984708</v>
      </c>
      <c r="D10" s="24">
        <v>0.49810932672487529</v>
      </c>
      <c r="E10" s="25">
        <v>9810</v>
      </c>
      <c r="F10" s="26">
        <v>0</v>
      </c>
      <c r="G10" s="7"/>
      <c r="H10" s="22" t="s">
        <v>67</v>
      </c>
      <c r="I10" s="39">
        <v>-3.327844204147716E-2</v>
      </c>
      <c r="J10" s="33"/>
      <c r="K10" s="9">
        <f t="shared" si="0"/>
        <v>-3.6326396301746181E-2</v>
      </c>
      <c r="L10" s="9">
        <f t="shared" si="1"/>
        <v>3.0483117706527167E-2</v>
      </c>
    </row>
    <row r="11" spans="1:12" x14ac:dyDescent="0.25">
      <c r="B11" s="22" t="s">
        <v>47</v>
      </c>
      <c r="C11" s="23">
        <v>2.7624872579001026E-2</v>
      </c>
      <c r="D11" s="24">
        <v>0.16390386655854847</v>
      </c>
      <c r="E11" s="25">
        <v>9810</v>
      </c>
      <c r="F11" s="26">
        <v>0</v>
      </c>
      <c r="G11" s="7"/>
      <c r="H11" s="22" t="s">
        <v>47</v>
      </c>
      <c r="I11" s="39">
        <v>3.8021672245912275E-3</v>
      </c>
      <c r="J11" s="33"/>
      <c r="K11" s="9">
        <f t="shared" si="0"/>
        <v>2.2556715208223471E-2</v>
      </c>
      <c r="L11" s="9">
        <f t="shared" si="1"/>
        <v>-6.408292086621829E-4</v>
      </c>
    </row>
    <row r="12" spans="1:12" x14ac:dyDescent="0.25">
      <c r="B12" s="22" t="s">
        <v>68</v>
      </c>
      <c r="C12" s="23">
        <v>2.8338430173292559E-2</v>
      </c>
      <c r="D12" s="24">
        <v>0.16594628860442046</v>
      </c>
      <c r="E12" s="25">
        <v>9810</v>
      </c>
      <c r="F12" s="26">
        <v>0</v>
      </c>
      <c r="G12" s="7"/>
      <c r="H12" s="22" t="s">
        <v>68</v>
      </c>
      <c r="I12" s="39">
        <v>-8.4349535323920352E-3</v>
      </c>
      <c r="J12" s="33"/>
      <c r="K12" s="9">
        <f t="shared" si="0"/>
        <v>-4.9388993629358308E-2</v>
      </c>
      <c r="L12" s="9">
        <f t="shared" si="1"/>
        <v>1.440425957717332E-3</v>
      </c>
    </row>
    <row r="13" spans="1:12" x14ac:dyDescent="0.25">
      <c r="B13" s="22" t="s">
        <v>69</v>
      </c>
      <c r="C13" s="23">
        <v>5.6167176350662588E-2</v>
      </c>
      <c r="D13" s="24">
        <v>0.23025600778102306</v>
      </c>
      <c r="E13" s="25">
        <v>9810</v>
      </c>
      <c r="F13" s="26">
        <v>0</v>
      </c>
      <c r="G13" s="7"/>
      <c r="H13" s="22" t="s">
        <v>69</v>
      </c>
      <c r="I13" s="39">
        <v>-1.6398537095746419E-2</v>
      </c>
      <c r="J13" s="33"/>
      <c r="K13" s="9">
        <f t="shared" si="0"/>
        <v>-6.7218561287295767E-2</v>
      </c>
      <c r="L13" s="9">
        <f t="shared" si="1"/>
        <v>4.0001541494005793E-3</v>
      </c>
    </row>
    <row r="14" spans="1:12" x14ac:dyDescent="0.25">
      <c r="B14" s="22" t="s">
        <v>70</v>
      </c>
      <c r="C14" s="23">
        <v>2.8032619775739041E-2</v>
      </c>
      <c r="D14" s="24">
        <v>0.16507443696152296</v>
      </c>
      <c r="E14" s="25">
        <v>9810</v>
      </c>
      <c r="F14" s="26">
        <v>0</v>
      </c>
      <c r="G14" s="7"/>
      <c r="H14" s="22" t="s">
        <v>70</v>
      </c>
      <c r="I14" s="39">
        <v>-9.6229875915771548E-3</v>
      </c>
      <c r="J14" s="33"/>
      <c r="K14" s="9">
        <f t="shared" si="0"/>
        <v>-5.6660681153775205E-2</v>
      </c>
      <c r="L14" s="9">
        <f t="shared" si="1"/>
        <v>1.6341570338005435E-3</v>
      </c>
    </row>
    <row r="15" spans="1:12" x14ac:dyDescent="0.25">
      <c r="B15" s="22" t="s">
        <v>71</v>
      </c>
      <c r="C15" s="23">
        <v>4.4546381243628946E-2</v>
      </c>
      <c r="D15" s="24">
        <v>0.2063161172526376</v>
      </c>
      <c r="E15" s="25">
        <v>9810</v>
      </c>
      <c r="F15" s="26">
        <v>0</v>
      </c>
      <c r="G15" s="7"/>
      <c r="H15" s="22" t="s">
        <v>71</v>
      </c>
      <c r="I15" s="39">
        <v>-1.6689022725307583E-2</v>
      </c>
      <c r="J15" s="33"/>
      <c r="K15" s="9">
        <f t="shared" si="0"/>
        <v>-7.7287161898635395E-2</v>
      </c>
      <c r="L15" s="9">
        <f t="shared" si="1"/>
        <v>3.6033809612401216E-3</v>
      </c>
    </row>
    <row r="16" spans="1:12" x14ac:dyDescent="0.25">
      <c r="B16" s="22" t="s">
        <v>48</v>
      </c>
      <c r="C16" s="23">
        <v>3.8735983690112137E-3</v>
      </c>
      <c r="D16" s="24">
        <v>6.212074514577972E-2</v>
      </c>
      <c r="E16" s="25">
        <v>9810</v>
      </c>
      <c r="F16" s="26">
        <v>0</v>
      </c>
      <c r="G16" s="7"/>
      <c r="H16" s="22" t="s">
        <v>48</v>
      </c>
      <c r="I16" s="39">
        <v>1.2964221921182169E-3</v>
      </c>
      <c r="J16" s="33"/>
      <c r="K16" s="9">
        <f t="shared" si="0"/>
        <v>2.078855252297326E-2</v>
      </c>
      <c r="L16" s="9">
        <f t="shared" si="1"/>
        <v>-8.0839643458144084E-5</v>
      </c>
    </row>
    <row r="17" spans="2:12" x14ac:dyDescent="0.25">
      <c r="B17" s="22" t="s">
        <v>76</v>
      </c>
      <c r="C17" s="23">
        <v>6.2181447502548427E-3</v>
      </c>
      <c r="D17" s="24">
        <v>7.8613671881501104E-2</v>
      </c>
      <c r="E17" s="25">
        <v>9810</v>
      </c>
      <c r="F17" s="26">
        <v>0</v>
      </c>
      <c r="G17" s="7"/>
      <c r="H17" s="22" t="s">
        <v>76</v>
      </c>
      <c r="I17" s="39">
        <v>-3.5273022019002744E-4</v>
      </c>
      <c r="J17" s="33"/>
      <c r="K17" s="9">
        <f t="shared" si="0"/>
        <v>-4.4589812971906582E-3</v>
      </c>
      <c r="L17" s="9">
        <f t="shared" si="1"/>
        <v>2.7900077867333082E-5</v>
      </c>
    </row>
    <row r="18" spans="2:12" ht="22.8" x14ac:dyDescent="0.25">
      <c r="B18" s="22" t="s">
        <v>49</v>
      </c>
      <c r="C18" s="23">
        <v>6.9317023445463815E-3</v>
      </c>
      <c r="D18" s="24">
        <v>8.2972017067976467E-2</v>
      </c>
      <c r="E18" s="25">
        <v>9810</v>
      </c>
      <c r="F18" s="26">
        <v>0</v>
      </c>
      <c r="G18" s="7"/>
      <c r="H18" s="22" t="s">
        <v>49</v>
      </c>
      <c r="I18" s="39">
        <v>-3.150450598418203E-3</v>
      </c>
      <c r="J18" s="33"/>
      <c r="K18" s="9">
        <f t="shared" si="0"/>
        <v>-3.7706840488831217E-2</v>
      </c>
      <c r="L18" s="9">
        <f t="shared" si="1"/>
        <v>2.6319699786907442E-4</v>
      </c>
    </row>
    <row r="19" spans="2:12" x14ac:dyDescent="0.25">
      <c r="B19" s="22" t="s">
        <v>77</v>
      </c>
      <c r="C19" s="23">
        <v>8.1549439347604487E-4</v>
      </c>
      <c r="D19" s="24">
        <v>2.854667111827917E-2</v>
      </c>
      <c r="E19" s="25">
        <v>9810</v>
      </c>
      <c r="F19" s="26">
        <v>0</v>
      </c>
      <c r="G19" s="7"/>
      <c r="H19" s="22" t="s">
        <v>77</v>
      </c>
      <c r="I19" s="39">
        <v>2.666244012270481E-3</v>
      </c>
      <c r="J19" s="33"/>
      <c r="K19" s="9">
        <f>((1-C19)/D19)*I19</f>
        <v>9.3323305340529267E-2</v>
      </c>
      <c r="L19" s="9">
        <f t="shared" si="1"/>
        <v>-7.6166745840056547E-5</v>
      </c>
    </row>
    <row r="20" spans="2:12" x14ac:dyDescent="0.25">
      <c r="B20" s="22" t="s">
        <v>78</v>
      </c>
      <c r="C20" s="23">
        <v>1.4169215086646283E-2</v>
      </c>
      <c r="D20" s="24">
        <v>0.1181942150638477</v>
      </c>
      <c r="E20" s="25">
        <v>9810</v>
      </c>
      <c r="F20" s="26">
        <v>0</v>
      </c>
      <c r="G20" s="7"/>
      <c r="H20" s="22" t="s">
        <v>78</v>
      </c>
      <c r="I20" s="39">
        <v>1.6939053970858261E-2</v>
      </c>
      <c r="J20" s="33"/>
      <c r="K20" s="9">
        <f t="shared" ref="K20:K83" si="2">((1-C20)/D20)*I20</f>
        <v>0.14128475630351414</v>
      </c>
      <c r="L20" s="9">
        <f t="shared" si="1"/>
        <v>-2.0306670588551823E-3</v>
      </c>
    </row>
    <row r="21" spans="2:12" x14ac:dyDescent="0.25">
      <c r="B21" s="22" t="s">
        <v>79</v>
      </c>
      <c r="C21" s="23">
        <v>2.1610601427115191E-2</v>
      </c>
      <c r="D21" s="24">
        <v>0.14541574489033518</v>
      </c>
      <c r="E21" s="25">
        <v>9810</v>
      </c>
      <c r="F21" s="26">
        <v>0</v>
      </c>
      <c r="G21" s="7"/>
      <c r="H21" s="22" t="s">
        <v>79</v>
      </c>
      <c r="I21" s="39">
        <v>2.1607154428375238E-2</v>
      </c>
      <c r="J21" s="33"/>
      <c r="K21" s="9">
        <f t="shared" si="2"/>
        <v>0.14537772950234731</v>
      </c>
      <c r="L21" s="9">
        <f t="shared" si="1"/>
        <v>-3.2110938377263635E-3</v>
      </c>
    </row>
    <row r="22" spans="2:12" x14ac:dyDescent="0.25">
      <c r="B22" s="22" t="s">
        <v>80</v>
      </c>
      <c r="C22" s="23">
        <v>2.4464831804281344E-3</v>
      </c>
      <c r="D22" s="24">
        <v>4.9403913836683445E-2</v>
      </c>
      <c r="E22" s="25">
        <v>9810</v>
      </c>
      <c r="F22" s="26">
        <v>0</v>
      </c>
      <c r="G22" s="7"/>
      <c r="H22" s="22" t="s">
        <v>80</v>
      </c>
      <c r="I22" s="39">
        <v>6.4574918933298781E-3</v>
      </c>
      <c r="J22" s="33"/>
      <c r="K22" s="9">
        <f t="shared" si="2"/>
        <v>0.1303883285304008</v>
      </c>
      <c r="L22" s="9">
        <f t="shared" si="1"/>
        <v>-3.1977517726646426E-4</v>
      </c>
    </row>
    <row r="23" spans="2:12" x14ac:dyDescent="0.25">
      <c r="B23" s="22" t="s">
        <v>81</v>
      </c>
      <c r="C23" s="23">
        <v>9.1743119266055051E-4</v>
      </c>
      <c r="D23" s="24">
        <v>3.0276772555769181E-2</v>
      </c>
      <c r="E23" s="25">
        <v>9810</v>
      </c>
      <c r="F23" s="26">
        <v>0</v>
      </c>
      <c r="G23" s="7"/>
      <c r="H23" s="22" t="s">
        <v>81</v>
      </c>
      <c r="I23" s="39">
        <v>3.2743014399933832E-3</v>
      </c>
      <c r="J23" s="33"/>
      <c r="K23" s="9">
        <f t="shared" si="2"/>
        <v>0.10804644014458603</v>
      </c>
      <c r="L23" s="9">
        <f t="shared" si="1"/>
        <v>-9.9216198479876991E-5</v>
      </c>
    </row>
    <row r="24" spans="2:12" x14ac:dyDescent="0.25">
      <c r="B24" s="22" t="s">
        <v>82</v>
      </c>
      <c r="C24" s="23">
        <v>0.12018348623853212</v>
      </c>
      <c r="D24" s="24">
        <v>0.32519255174519024</v>
      </c>
      <c r="E24" s="25">
        <v>9810</v>
      </c>
      <c r="F24" s="26">
        <v>0</v>
      </c>
      <c r="G24" s="7"/>
      <c r="H24" s="22" t="s">
        <v>82</v>
      </c>
      <c r="I24" s="39">
        <v>-1.1801967022937055E-3</v>
      </c>
      <c r="J24" s="33"/>
      <c r="K24" s="9">
        <f t="shared" si="2"/>
        <v>-3.1930514478032994E-3</v>
      </c>
      <c r="L24" s="9">
        <f t="shared" si="1"/>
        <v>4.3617282550806276E-4</v>
      </c>
    </row>
    <row r="25" spans="2:12" x14ac:dyDescent="0.25">
      <c r="B25" s="22" t="s">
        <v>83</v>
      </c>
      <c r="C25" s="23">
        <v>0.25127420998980632</v>
      </c>
      <c r="D25" s="24">
        <v>0.43376798091574581</v>
      </c>
      <c r="E25" s="25">
        <v>9810</v>
      </c>
      <c r="F25" s="26">
        <v>0</v>
      </c>
      <c r="G25" s="7"/>
      <c r="H25" s="22" t="s">
        <v>83</v>
      </c>
      <c r="I25" s="39">
        <v>6.8862352270664378E-3</v>
      </c>
      <c r="J25" s="33"/>
      <c r="K25" s="9">
        <f t="shared" si="2"/>
        <v>1.1886312815658967E-2</v>
      </c>
      <c r="L25" s="9">
        <f t="shared" si="1"/>
        <v>-3.9890757100884081E-3</v>
      </c>
    </row>
    <row r="26" spans="2:12" x14ac:dyDescent="0.25">
      <c r="B26" s="22" t="s">
        <v>84</v>
      </c>
      <c r="C26" s="23">
        <v>0.1108053007135576</v>
      </c>
      <c r="D26" s="24">
        <v>0.31390688212877432</v>
      </c>
      <c r="E26" s="25">
        <v>9810</v>
      </c>
      <c r="F26" s="26">
        <v>0</v>
      </c>
      <c r="G26" s="7"/>
      <c r="H26" s="22" t="s">
        <v>84</v>
      </c>
      <c r="I26" s="39">
        <v>7.1081955602218382E-4</v>
      </c>
      <c r="J26" s="33"/>
      <c r="K26" s="9">
        <f t="shared" si="2"/>
        <v>2.0135174389224728E-3</v>
      </c>
      <c r="L26" s="9">
        <f t="shared" si="1"/>
        <v>-2.509106335101144E-4</v>
      </c>
    </row>
    <row r="27" spans="2:12" x14ac:dyDescent="0.25">
      <c r="B27" s="22" t="s">
        <v>85</v>
      </c>
      <c r="C27" s="23">
        <v>2.2426095820591236E-3</v>
      </c>
      <c r="D27" s="24">
        <v>4.7305479591130309E-2</v>
      </c>
      <c r="E27" s="25">
        <v>9810</v>
      </c>
      <c r="F27" s="26">
        <v>0</v>
      </c>
      <c r="G27" s="7"/>
      <c r="H27" s="22" t="s">
        <v>85</v>
      </c>
      <c r="I27" s="39">
        <v>1.358436404787536E-4</v>
      </c>
      <c r="J27" s="33"/>
      <c r="K27" s="9">
        <f t="shared" si="2"/>
        <v>2.8651859657790567E-3</v>
      </c>
      <c r="L27" s="9">
        <f t="shared" si="1"/>
        <v>-6.4399357628871331E-6</v>
      </c>
    </row>
    <row r="28" spans="2:12" x14ac:dyDescent="0.25">
      <c r="B28" s="22" t="s">
        <v>86</v>
      </c>
      <c r="C28" s="23">
        <v>0.22660550458715598</v>
      </c>
      <c r="D28" s="24">
        <v>0.41865656172910365</v>
      </c>
      <c r="E28" s="25">
        <v>9810</v>
      </c>
      <c r="F28" s="26">
        <v>0</v>
      </c>
      <c r="G28" s="7"/>
      <c r="H28" s="22" t="s">
        <v>86</v>
      </c>
      <c r="I28" s="39">
        <v>-4.6104281727812307E-2</v>
      </c>
      <c r="J28" s="33"/>
      <c r="K28" s="9">
        <f t="shared" si="2"/>
        <v>-8.5169566090128851E-2</v>
      </c>
      <c r="L28" s="9">
        <f t="shared" si="1"/>
        <v>2.4954783895921505E-2</v>
      </c>
    </row>
    <row r="29" spans="2:12" x14ac:dyDescent="0.25">
      <c r="B29" s="22" t="s">
        <v>87</v>
      </c>
      <c r="C29" s="23">
        <v>7.1355759429153924E-4</v>
      </c>
      <c r="D29" s="24">
        <v>2.6704327797866398E-2</v>
      </c>
      <c r="E29" s="25">
        <v>9810</v>
      </c>
      <c r="F29" s="26">
        <v>0</v>
      </c>
      <c r="G29" s="7"/>
      <c r="H29" s="22" t="s">
        <v>87</v>
      </c>
      <c r="I29" s="39">
        <v>-2.3439322212586762E-4</v>
      </c>
      <c r="J29" s="33"/>
      <c r="K29" s="9">
        <f t="shared" si="2"/>
        <v>-8.7710865008511184E-3</v>
      </c>
      <c r="L29" s="9">
        <f t="shared" si="1"/>
        <v>6.2631444971904344E-6</v>
      </c>
    </row>
    <row r="30" spans="2:12" x14ac:dyDescent="0.25">
      <c r="B30" s="22" t="s">
        <v>88</v>
      </c>
      <c r="C30" s="23">
        <v>1.2232415902140672E-3</v>
      </c>
      <c r="D30" s="24">
        <v>3.4955254593906519E-2</v>
      </c>
      <c r="E30" s="25">
        <v>9810</v>
      </c>
      <c r="F30" s="26">
        <v>0</v>
      </c>
      <c r="G30" s="7"/>
      <c r="H30" s="22" t="s">
        <v>88</v>
      </c>
      <c r="I30" s="39">
        <v>2.2210505035339567E-3</v>
      </c>
      <c r="J30" s="33"/>
      <c r="K30" s="9">
        <f t="shared" si="2"/>
        <v>6.3462093123211674E-2</v>
      </c>
      <c r="L30" s="9">
        <f t="shared" si="1"/>
        <v>-7.772454760956726E-5</v>
      </c>
    </row>
    <row r="31" spans="2:12" x14ac:dyDescent="0.25">
      <c r="B31" s="22" t="s">
        <v>89</v>
      </c>
      <c r="C31" s="23">
        <v>2.6503567787971461E-3</v>
      </c>
      <c r="D31" s="24">
        <v>5.1415968998500143E-2</v>
      </c>
      <c r="E31" s="25">
        <v>9810</v>
      </c>
      <c r="F31" s="26">
        <v>0</v>
      </c>
      <c r="G31" s="7"/>
      <c r="H31" s="22" t="s">
        <v>89</v>
      </c>
      <c r="I31" s="39">
        <v>5.0513891238440946E-3</v>
      </c>
      <c r="J31" s="33"/>
      <c r="K31" s="9">
        <f t="shared" si="2"/>
        <v>9.7985144276563879E-2</v>
      </c>
      <c r="L31" s="9">
        <f t="shared" si="1"/>
        <v>-2.6038570637680511E-4</v>
      </c>
    </row>
    <row r="32" spans="2:12" x14ac:dyDescent="0.25">
      <c r="B32" s="22" t="s">
        <v>90</v>
      </c>
      <c r="C32" s="23">
        <v>1.63098878695209E-3</v>
      </c>
      <c r="D32" s="24">
        <v>4.0354611459690069E-2</v>
      </c>
      <c r="E32" s="25">
        <v>9810</v>
      </c>
      <c r="F32" s="26">
        <v>0</v>
      </c>
      <c r="G32" s="7"/>
      <c r="H32" s="22" t="s">
        <v>90</v>
      </c>
      <c r="I32" s="39">
        <v>4.0779371449426744E-3</v>
      </c>
      <c r="J32" s="33"/>
      <c r="K32" s="9">
        <f t="shared" si="2"/>
        <v>0.10088775304532806</v>
      </c>
      <c r="L32" s="9">
        <f t="shared" si="1"/>
        <v>-1.6481560636361539E-4</v>
      </c>
    </row>
    <row r="33" spans="2:12" x14ac:dyDescent="0.25">
      <c r="B33" s="22" t="s">
        <v>91</v>
      </c>
      <c r="C33" s="23">
        <v>3.0581039755351685E-4</v>
      </c>
      <c r="D33" s="24">
        <v>1.7485652533756835E-2</v>
      </c>
      <c r="E33" s="25">
        <v>9810</v>
      </c>
      <c r="F33" s="26">
        <v>0</v>
      </c>
      <c r="G33" s="7"/>
      <c r="H33" s="22" t="s">
        <v>91</v>
      </c>
      <c r="I33" s="39">
        <v>1.7196802148447452E-3</v>
      </c>
      <c r="J33" s="33"/>
      <c r="K33" s="9">
        <f t="shared" si="2"/>
        <v>9.8317996164894297E-2</v>
      </c>
      <c r="L33" s="9">
        <f t="shared" si="1"/>
        <v>-3.0075863005473933E-5</v>
      </c>
    </row>
    <row r="34" spans="2:12" x14ac:dyDescent="0.25">
      <c r="B34" s="22" t="s">
        <v>92</v>
      </c>
      <c r="C34" s="23">
        <v>4.0366972477064222E-2</v>
      </c>
      <c r="D34" s="24">
        <v>0.19682842576058354</v>
      </c>
      <c r="E34" s="25">
        <v>9810</v>
      </c>
      <c r="F34" s="26">
        <v>0</v>
      </c>
      <c r="G34" s="7"/>
      <c r="H34" s="22" t="s">
        <v>92</v>
      </c>
      <c r="I34" s="39">
        <v>1.0695662177240632E-2</v>
      </c>
      <c r="J34" s="33"/>
      <c r="K34" s="9">
        <f t="shared" si="2"/>
        <v>5.2146485635122183E-2</v>
      </c>
      <c r="L34" s="9">
        <f t="shared" si="1"/>
        <v>-2.1935424167737819E-3</v>
      </c>
    </row>
    <row r="35" spans="2:12" ht="22.8" x14ac:dyDescent="0.25">
      <c r="B35" s="22" t="s">
        <v>93</v>
      </c>
      <c r="C35" s="23">
        <v>0.15423037716615698</v>
      </c>
      <c r="D35" s="24">
        <v>0.36118785453047758</v>
      </c>
      <c r="E35" s="25">
        <v>9810</v>
      </c>
      <c r="F35" s="26">
        <v>0</v>
      </c>
      <c r="G35" s="7"/>
      <c r="H35" s="22" t="s">
        <v>93</v>
      </c>
      <c r="I35" s="39">
        <v>2.1840133729340974E-2</v>
      </c>
      <c r="J35" s="33"/>
      <c r="K35" s="9">
        <f t="shared" si="2"/>
        <v>5.1141591377477334E-2</v>
      </c>
      <c r="L35" s="9">
        <f t="shared" si="1"/>
        <v>-9.3259283782238401E-3</v>
      </c>
    </row>
    <row r="36" spans="2:12" x14ac:dyDescent="0.25">
      <c r="B36" s="22" t="s">
        <v>94</v>
      </c>
      <c r="C36" s="23">
        <v>4.617737003058104E-2</v>
      </c>
      <c r="D36" s="24">
        <v>0.20987975317732921</v>
      </c>
      <c r="E36" s="25">
        <v>9810</v>
      </c>
      <c r="F36" s="26">
        <v>0</v>
      </c>
      <c r="G36" s="7"/>
      <c r="H36" s="22" t="s">
        <v>94</v>
      </c>
      <c r="I36" s="39">
        <v>1.70438766625042E-3</v>
      </c>
      <c r="J36" s="33"/>
      <c r="K36" s="9">
        <f t="shared" si="2"/>
        <v>7.7457853923473116E-3</v>
      </c>
      <c r="L36" s="9">
        <f t="shared" si="1"/>
        <v>-3.7499634313704525E-4</v>
      </c>
    </row>
    <row r="37" spans="2:12" x14ac:dyDescent="0.25">
      <c r="B37" s="22" t="s">
        <v>95</v>
      </c>
      <c r="C37" s="23">
        <v>5.0968399592252796E-4</v>
      </c>
      <c r="D37" s="24">
        <v>2.2571578423209625E-2</v>
      </c>
      <c r="E37" s="25">
        <v>9810</v>
      </c>
      <c r="F37" s="26">
        <v>0</v>
      </c>
      <c r="G37" s="7"/>
      <c r="H37" s="22" t="s">
        <v>95</v>
      </c>
      <c r="I37" s="39">
        <v>4.1163321584355761E-4</v>
      </c>
      <c r="J37" s="33"/>
      <c r="K37" s="9">
        <f t="shared" si="2"/>
        <v>1.8227498550043741E-2</v>
      </c>
      <c r="L37" s="9">
        <f t="shared" si="1"/>
        <v>-9.2950018103231705E-6</v>
      </c>
    </row>
    <row r="38" spans="2:12" x14ac:dyDescent="0.25">
      <c r="B38" s="22" t="s">
        <v>96</v>
      </c>
      <c r="C38" s="23">
        <v>1.9367991845056064E-3</v>
      </c>
      <c r="D38" s="24">
        <v>4.3968682743952929E-2</v>
      </c>
      <c r="E38" s="25">
        <v>9810</v>
      </c>
      <c r="F38" s="26">
        <v>0</v>
      </c>
      <c r="G38" s="7"/>
      <c r="H38" s="22" t="s">
        <v>96</v>
      </c>
      <c r="I38" s="39">
        <v>4.6496260727898103E-4</v>
      </c>
      <c r="J38" s="33"/>
      <c r="K38" s="9">
        <f t="shared" si="2"/>
        <v>1.0554377323123252E-2</v>
      </c>
      <c r="L38" s="9">
        <f t="shared" si="1"/>
        <v>-2.0481377708032049E-5</v>
      </c>
    </row>
    <row r="39" spans="2:12" x14ac:dyDescent="0.25">
      <c r="B39" s="22" t="s">
        <v>97</v>
      </c>
      <c r="C39" s="23">
        <v>0.17257900101936802</v>
      </c>
      <c r="D39" s="24">
        <v>0.37790216594457732</v>
      </c>
      <c r="E39" s="25">
        <v>9810</v>
      </c>
      <c r="F39" s="26">
        <v>0</v>
      </c>
      <c r="G39" s="7"/>
      <c r="H39" s="22" t="s">
        <v>97</v>
      </c>
      <c r="I39" s="39">
        <v>3.947490877690156E-2</v>
      </c>
      <c r="J39" s="33"/>
      <c r="K39" s="9">
        <f t="shared" si="2"/>
        <v>8.6430752184795456E-2</v>
      </c>
      <c r="L39" s="9">
        <f t="shared" si="1"/>
        <v>-1.8027259264365988E-2</v>
      </c>
    </row>
    <row r="40" spans="2:12" x14ac:dyDescent="0.25">
      <c r="B40" s="22" t="s">
        <v>98</v>
      </c>
      <c r="C40" s="23">
        <v>0.27003058103975536</v>
      </c>
      <c r="D40" s="24">
        <v>0.44399792968947255</v>
      </c>
      <c r="E40" s="25">
        <v>9810</v>
      </c>
      <c r="F40" s="26">
        <v>0</v>
      </c>
      <c r="G40" s="7"/>
      <c r="H40" s="22" t="s">
        <v>98</v>
      </c>
      <c r="I40" s="39">
        <v>3.9921431916747616E-2</v>
      </c>
      <c r="J40" s="33"/>
      <c r="K40" s="9">
        <f t="shared" si="2"/>
        <v>6.5634144917545947E-2</v>
      </c>
      <c r="L40" s="9">
        <f t="shared" si="1"/>
        <v>-2.4279409284538367E-2</v>
      </c>
    </row>
    <row r="41" spans="2:12" x14ac:dyDescent="0.25">
      <c r="B41" s="22" t="s">
        <v>99</v>
      </c>
      <c r="C41" s="23">
        <v>6.3200815494393481E-3</v>
      </c>
      <c r="D41" s="24">
        <v>7.9251361887927599E-2</v>
      </c>
      <c r="E41" s="25">
        <v>9810</v>
      </c>
      <c r="F41" s="26">
        <v>0</v>
      </c>
      <c r="G41" s="7"/>
      <c r="H41" s="22" t="s">
        <v>99</v>
      </c>
      <c r="I41" s="39">
        <v>5.1093007917714121E-3</v>
      </c>
      <c r="J41" s="33"/>
      <c r="K41" s="9">
        <f t="shared" si="2"/>
        <v>6.4062111655398379E-2</v>
      </c>
      <c r="L41" s="9">
        <f t="shared" si="1"/>
        <v>-4.0745290548160646E-4</v>
      </c>
    </row>
    <row r="42" spans="2:12" x14ac:dyDescent="0.25">
      <c r="B42" s="22" t="s">
        <v>100</v>
      </c>
      <c r="C42" s="23">
        <v>1.1620795107033639E-2</v>
      </c>
      <c r="D42" s="24">
        <v>0.10717706456277998</v>
      </c>
      <c r="E42" s="25">
        <v>9810</v>
      </c>
      <c r="F42" s="26">
        <v>0</v>
      </c>
      <c r="G42" s="7"/>
      <c r="H42" s="22" t="s">
        <v>100</v>
      </c>
      <c r="I42" s="39">
        <v>6.7525062446147262E-3</v>
      </c>
      <c r="J42" s="33"/>
      <c r="K42" s="9">
        <f t="shared" si="2"/>
        <v>6.2271128438843491E-2</v>
      </c>
      <c r="L42" s="9">
        <f t="shared" si="1"/>
        <v>-7.3214816852600637E-4</v>
      </c>
    </row>
    <row r="43" spans="2:12" x14ac:dyDescent="0.25">
      <c r="B43" s="22" t="s">
        <v>101</v>
      </c>
      <c r="C43" s="23">
        <v>2.7319062181447501E-2</v>
      </c>
      <c r="D43" s="24">
        <v>0.16301975352166925</v>
      </c>
      <c r="E43" s="25">
        <v>9810</v>
      </c>
      <c r="F43" s="26">
        <v>0</v>
      </c>
      <c r="G43" s="7"/>
      <c r="H43" s="22" t="s">
        <v>101</v>
      </c>
      <c r="I43" s="39">
        <v>-2.5601104964489748E-3</v>
      </c>
      <c r="J43" s="33"/>
      <c r="K43" s="9">
        <f t="shared" si="2"/>
        <v>-1.5275269559735318E-2</v>
      </c>
      <c r="L43" s="9">
        <f t="shared" si="1"/>
        <v>4.2902664451991882E-4</v>
      </c>
    </row>
    <row r="44" spans="2:12" x14ac:dyDescent="0.25">
      <c r="B44" s="22" t="s">
        <v>102</v>
      </c>
      <c r="C44" s="23">
        <v>1.1722731906218144E-2</v>
      </c>
      <c r="D44" s="24">
        <v>0.10764056183722537</v>
      </c>
      <c r="E44" s="25">
        <v>9810</v>
      </c>
      <c r="F44" s="26">
        <v>0</v>
      </c>
      <c r="G44" s="7"/>
      <c r="H44" s="22" t="s">
        <v>102</v>
      </c>
      <c r="I44" s="39">
        <v>-1.3873060738728616E-3</v>
      </c>
      <c r="J44" s="33"/>
      <c r="K44" s="9">
        <f t="shared" si="2"/>
        <v>-1.2737234303647363E-2</v>
      </c>
      <c r="L44" s="9">
        <f t="shared" si="1"/>
        <v>1.5108632748008733E-4</v>
      </c>
    </row>
    <row r="45" spans="2:12" x14ac:dyDescent="0.25">
      <c r="B45" s="22" t="s">
        <v>103</v>
      </c>
      <c r="C45" s="23">
        <v>6.4118246687054029E-2</v>
      </c>
      <c r="D45" s="24">
        <v>0.24497594715368032</v>
      </c>
      <c r="E45" s="25">
        <v>9810</v>
      </c>
      <c r="F45" s="26">
        <v>0</v>
      </c>
      <c r="G45" s="7"/>
      <c r="H45" s="22" t="s">
        <v>103</v>
      </c>
      <c r="I45" s="39">
        <v>-1.5648762784668323E-2</v>
      </c>
      <c r="J45" s="33"/>
      <c r="K45" s="9">
        <f t="shared" si="2"/>
        <v>-5.9782977562716812E-2</v>
      </c>
      <c r="L45" s="9">
        <f t="shared" si="1"/>
        <v>4.0957948902024697E-3</v>
      </c>
    </row>
    <row r="46" spans="2:12" x14ac:dyDescent="0.25">
      <c r="B46" s="22" t="s">
        <v>104</v>
      </c>
      <c r="C46" s="23">
        <v>0.43211009174311937</v>
      </c>
      <c r="D46" s="24">
        <v>0.49539476912465868</v>
      </c>
      <c r="E46" s="25">
        <v>9810</v>
      </c>
      <c r="F46" s="26">
        <v>0</v>
      </c>
      <c r="G46" s="7"/>
      <c r="H46" s="22" t="s">
        <v>104</v>
      </c>
      <c r="I46" s="39">
        <v>-5.9134547022898103E-2</v>
      </c>
      <c r="J46" s="33"/>
      <c r="K46" s="9">
        <f t="shared" si="2"/>
        <v>-6.7788185456587685E-2</v>
      </c>
      <c r="L46" s="9">
        <f t="shared" si="1"/>
        <v>5.1580347899923759E-2</v>
      </c>
    </row>
    <row r="47" spans="2:12" x14ac:dyDescent="0.25">
      <c r="B47" s="22" t="s">
        <v>105</v>
      </c>
      <c r="C47" s="23">
        <v>3.7716615698267075E-3</v>
      </c>
      <c r="D47" s="24">
        <v>6.1301053815498191E-2</v>
      </c>
      <c r="E47" s="25">
        <v>9810</v>
      </c>
      <c r="F47" s="26">
        <v>0</v>
      </c>
      <c r="G47" s="7"/>
      <c r="H47" s="22" t="s">
        <v>105</v>
      </c>
      <c r="I47" s="39">
        <v>-1.3009485260006975E-3</v>
      </c>
      <c r="J47" s="33"/>
      <c r="K47" s="9">
        <f t="shared" si="2"/>
        <v>-2.1142243204197438E-2</v>
      </c>
      <c r="L47" s="9">
        <f t="shared" si="1"/>
        <v>8.0043282365221027E-5</v>
      </c>
    </row>
    <row r="48" spans="2:12" x14ac:dyDescent="0.25">
      <c r="B48" s="22" t="s">
        <v>106</v>
      </c>
      <c r="C48" s="23">
        <v>4.0774719673802244E-4</v>
      </c>
      <c r="D48" s="24">
        <v>2.0189662966318137E-2</v>
      </c>
      <c r="E48" s="25">
        <v>9810</v>
      </c>
      <c r="F48" s="26">
        <v>0</v>
      </c>
      <c r="G48" s="7"/>
      <c r="H48" s="22" t="s">
        <v>106</v>
      </c>
      <c r="I48" s="39">
        <v>1.7953570125007597E-4</v>
      </c>
      <c r="J48" s="33"/>
      <c r="K48" s="9">
        <f t="shared" si="2"/>
        <v>8.8888307036412272E-3</v>
      </c>
      <c r="L48" s="9">
        <f t="shared" si="1"/>
        <v>-3.6258742417463706E-6</v>
      </c>
    </row>
    <row r="49" spans="2:12" x14ac:dyDescent="0.25">
      <c r="B49" s="22" t="s">
        <v>107</v>
      </c>
      <c r="C49" s="23">
        <v>3.8430173292558614E-2</v>
      </c>
      <c r="D49" s="24">
        <v>0.19224219713139989</v>
      </c>
      <c r="E49" s="25">
        <v>9810</v>
      </c>
      <c r="F49" s="26">
        <v>0</v>
      </c>
      <c r="G49" s="7"/>
      <c r="H49" s="22" t="s">
        <v>107</v>
      </c>
      <c r="I49" s="39">
        <v>-2.8935056188172212E-3</v>
      </c>
      <c r="J49" s="33"/>
      <c r="K49" s="9">
        <f t="shared" si="2"/>
        <v>-1.4472929138243992E-2</v>
      </c>
      <c r="L49" s="9">
        <f t="shared" si="1"/>
        <v>5.7842619369426326E-4</v>
      </c>
    </row>
    <row r="50" spans="2:12" x14ac:dyDescent="0.25">
      <c r="B50" s="22" t="s">
        <v>108</v>
      </c>
      <c r="C50" s="23">
        <v>0.43720693170234454</v>
      </c>
      <c r="D50" s="24">
        <v>0.49606664410837326</v>
      </c>
      <c r="E50" s="25">
        <v>9810</v>
      </c>
      <c r="F50" s="26">
        <v>0</v>
      </c>
      <c r="G50" s="7"/>
      <c r="H50" s="22" t="s">
        <v>108</v>
      </c>
      <c r="I50" s="39">
        <v>-5.7709123574383583E-2</v>
      </c>
      <c r="J50" s="33"/>
      <c r="K50" s="9">
        <f t="shared" si="2"/>
        <v>-6.5471635940312342E-2</v>
      </c>
      <c r="L50" s="9">
        <f t="shared" si="1"/>
        <v>5.0861772604238284E-2</v>
      </c>
    </row>
    <row r="51" spans="2:12" x14ac:dyDescent="0.25">
      <c r="B51" s="22" t="s">
        <v>109</v>
      </c>
      <c r="C51" s="23">
        <v>2.5891946992864422E-2</v>
      </c>
      <c r="D51" s="24">
        <v>0.15882104816548387</v>
      </c>
      <c r="E51" s="25">
        <v>9810</v>
      </c>
      <c r="F51" s="26">
        <v>0</v>
      </c>
      <c r="G51" s="7"/>
      <c r="H51" s="22" t="s">
        <v>109</v>
      </c>
      <c r="I51" s="39">
        <v>-1.4794341856380349E-2</v>
      </c>
      <c r="J51" s="33"/>
      <c r="K51" s="9">
        <f t="shared" si="2"/>
        <v>-9.0739153957885774E-2</v>
      </c>
      <c r="L51" s="9">
        <f t="shared" si="1"/>
        <v>2.4118611453854107E-3</v>
      </c>
    </row>
    <row r="52" spans="2:12" x14ac:dyDescent="0.25">
      <c r="B52" s="22" t="s">
        <v>110</v>
      </c>
      <c r="C52" s="23">
        <v>1.2232415902140672E-3</v>
      </c>
      <c r="D52" s="24">
        <v>3.4955254593906901E-2</v>
      </c>
      <c r="E52" s="25">
        <v>9810</v>
      </c>
      <c r="F52" s="26">
        <v>0</v>
      </c>
      <c r="G52" s="7"/>
      <c r="H52" s="22" t="s">
        <v>110</v>
      </c>
      <c r="I52" s="39">
        <v>-3.231085452415081E-3</v>
      </c>
      <c r="J52" s="33"/>
      <c r="K52" s="9">
        <f t="shared" si="2"/>
        <v>-9.232182948742354E-2</v>
      </c>
      <c r="L52" s="9">
        <f t="shared" si="1"/>
        <v>1.1307021370168223E-4</v>
      </c>
    </row>
    <row r="53" spans="2:12" x14ac:dyDescent="0.25">
      <c r="B53" s="22" t="s">
        <v>111</v>
      </c>
      <c r="C53" s="23">
        <v>3.1906218144750254E-2</v>
      </c>
      <c r="D53" s="24">
        <v>0.17575938198243171</v>
      </c>
      <c r="E53" s="25">
        <v>9810</v>
      </c>
      <c r="F53" s="26">
        <v>0</v>
      </c>
      <c r="G53" s="7"/>
      <c r="H53" s="22" t="s">
        <v>111</v>
      </c>
      <c r="I53" s="39">
        <v>-1.1516303678103209E-2</v>
      </c>
      <c r="J53" s="33"/>
      <c r="K53" s="9">
        <f t="shared" si="2"/>
        <v>-6.343252835198783E-2</v>
      </c>
      <c r="L53" s="9">
        <f t="shared" si="1"/>
        <v>2.0905950694084644E-3</v>
      </c>
    </row>
    <row r="54" spans="2:12" x14ac:dyDescent="0.25">
      <c r="B54" s="22" t="s">
        <v>112</v>
      </c>
      <c r="C54" s="23">
        <v>8.1549439347604487E-4</v>
      </c>
      <c r="D54" s="24">
        <v>2.8546671118279094E-2</v>
      </c>
      <c r="E54" s="25">
        <v>9810</v>
      </c>
      <c r="F54" s="26">
        <v>0</v>
      </c>
      <c r="G54" s="7"/>
      <c r="H54" s="22" t="s">
        <v>112</v>
      </c>
      <c r="I54" s="39">
        <v>-4.2604781995077859E-4</v>
      </c>
      <c r="J54" s="33"/>
      <c r="K54" s="9">
        <f t="shared" si="2"/>
        <v>-1.4912435098944696E-2</v>
      </c>
      <c r="L54" s="9">
        <f t="shared" si="1"/>
        <v>1.2170932543517403E-5</v>
      </c>
    </row>
    <row r="55" spans="2:12" x14ac:dyDescent="0.25">
      <c r="B55" s="22" t="s">
        <v>113</v>
      </c>
      <c r="C55" s="23">
        <v>9.1743119266055051E-3</v>
      </c>
      <c r="D55" s="24">
        <v>9.534710610144663E-2</v>
      </c>
      <c r="E55" s="25">
        <v>9810</v>
      </c>
      <c r="F55" s="26">
        <v>0</v>
      </c>
      <c r="G55" s="7"/>
      <c r="H55" s="22" t="s">
        <v>113</v>
      </c>
      <c r="I55" s="39">
        <v>9.2678334639099708E-3</v>
      </c>
      <c r="J55" s="33"/>
      <c r="K55" s="9">
        <f t="shared" si="2"/>
        <v>9.6309241510256008E-2</v>
      </c>
      <c r="L55" s="9">
        <f t="shared" si="1"/>
        <v>-8.9175223620607423E-4</v>
      </c>
    </row>
    <row r="56" spans="2:12" x14ac:dyDescent="0.25">
      <c r="B56" s="22" t="s">
        <v>114</v>
      </c>
      <c r="C56" s="23">
        <v>0.33129459734964317</v>
      </c>
      <c r="D56" s="24">
        <v>0.47070274308007687</v>
      </c>
      <c r="E56" s="25">
        <v>9810</v>
      </c>
      <c r="F56" s="26">
        <v>0</v>
      </c>
      <c r="G56" s="7"/>
      <c r="H56" s="22" t="s">
        <v>114</v>
      </c>
      <c r="I56" s="39">
        <v>5.8920605569366374E-2</v>
      </c>
      <c r="J56" s="33"/>
      <c r="K56" s="9">
        <f t="shared" si="2"/>
        <v>8.3705752411481274E-2</v>
      </c>
      <c r="L56" s="9">
        <f t="shared" si="1"/>
        <v>-4.1470075508736902E-2</v>
      </c>
    </row>
    <row r="57" spans="2:12" x14ac:dyDescent="0.25">
      <c r="B57" s="22" t="s">
        <v>115</v>
      </c>
      <c r="C57" s="23">
        <v>7.1865443425076447E-2</v>
      </c>
      <c r="D57" s="24">
        <v>0.25827814740268362</v>
      </c>
      <c r="E57" s="25">
        <v>9810</v>
      </c>
      <c r="F57" s="26">
        <v>0</v>
      </c>
      <c r="G57" s="7"/>
      <c r="H57" s="22" t="s">
        <v>115</v>
      </c>
      <c r="I57" s="39">
        <v>-7.3976375878077524E-3</v>
      </c>
      <c r="J57" s="33"/>
      <c r="K57" s="9">
        <f t="shared" si="2"/>
        <v>-2.6583755347900539E-2</v>
      </c>
      <c r="L57" s="9">
        <f t="shared" si="1"/>
        <v>2.058379738634803E-3</v>
      </c>
    </row>
    <row r="58" spans="2:12" x14ac:dyDescent="0.25">
      <c r="B58" s="22" t="s">
        <v>116</v>
      </c>
      <c r="C58" s="23">
        <v>2.3649337410805302E-2</v>
      </c>
      <c r="D58" s="24">
        <v>0.15196183802586638</v>
      </c>
      <c r="E58" s="25">
        <v>9810</v>
      </c>
      <c r="F58" s="26">
        <v>0</v>
      </c>
      <c r="G58" s="7"/>
      <c r="H58" s="22" t="s">
        <v>116</v>
      </c>
      <c r="I58" s="39">
        <v>7.8880552766127064E-3</v>
      </c>
      <c r="J58" s="33"/>
      <c r="K58" s="9">
        <f t="shared" si="2"/>
        <v>5.068053990338079E-2</v>
      </c>
      <c r="L58" s="9">
        <f t="shared" si="1"/>
        <v>-1.2275929481712618E-3</v>
      </c>
    </row>
    <row r="59" spans="2:12" x14ac:dyDescent="0.25">
      <c r="B59" s="22" t="s">
        <v>117</v>
      </c>
      <c r="C59" s="23">
        <v>5.9531090723751276E-2</v>
      </c>
      <c r="D59" s="24">
        <v>0.23662807883397954</v>
      </c>
      <c r="E59" s="25">
        <v>9810</v>
      </c>
      <c r="F59" s="26">
        <v>0</v>
      </c>
      <c r="G59" s="7"/>
      <c r="H59" s="22" t="s">
        <v>117</v>
      </c>
      <c r="I59" s="39">
        <v>-1.406701088576949E-2</v>
      </c>
      <c r="J59" s="33"/>
      <c r="K59" s="9">
        <f t="shared" si="2"/>
        <v>-5.5908776548022225E-2</v>
      </c>
      <c r="L59" s="9">
        <f t="shared" si="1"/>
        <v>3.5389904079823307E-3</v>
      </c>
    </row>
    <row r="60" spans="2:12" x14ac:dyDescent="0.25">
      <c r="B60" s="22" t="s">
        <v>118</v>
      </c>
      <c r="C60" s="23">
        <v>0.32793068297655453</v>
      </c>
      <c r="D60" s="24">
        <v>0.46948335273977682</v>
      </c>
      <c r="E60" s="25">
        <v>9810</v>
      </c>
      <c r="F60" s="26">
        <v>0</v>
      </c>
      <c r="G60" s="7"/>
      <c r="H60" s="22" t="s">
        <v>118</v>
      </c>
      <c r="I60" s="39">
        <v>-5.0344085971210269E-2</v>
      </c>
      <c r="J60" s="33"/>
      <c r="K60" s="9">
        <f t="shared" si="2"/>
        <v>-7.2067977016417595E-2</v>
      </c>
      <c r="L60" s="9">
        <f t="shared" si="1"/>
        <v>3.5164975286184647E-2</v>
      </c>
    </row>
    <row r="61" spans="2:12" x14ac:dyDescent="0.25">
      <c r="B61" s="22" t="s">
        <v>119</v>
      </c>
      <c r="C61" s="23">
        <v>2.5484199796126403E-3</v>
      </c>
      <c r="D61" s="24">
        <v>5.0420082084313908E-2</v>
      </c>
      <c r="E61" s="25">
        <v>9810</v>
      </c>
      <c r="F61" s="26">
        <v>0</v>
      </c>
      <c r="G61" s="7"/>
      <c r="H61" s="22" t="s">
        <v>119</v>
      </c>
      <c r="I61" s="39">
        <v>-3.1739877664609295E-3</v>
      </c>
      <c r="J61" s="33"/>
      <c r="K61" s="9">
        <f t="shared" si="2"/>
        <v>-6.2790439478613444E-2</v>
      </c>
      <c r="L61" s="9">
        <f t="shared" si="1"/>
        <v>1.6042524138633994E-4</v>
      </c>
    </row>
    <row r="62" spans="2:12" x14ac:dyDescent="0.25">
      <c r="B62" s="22" t="s">
        <v>120</v>
      </c>
      <c r="C62" s="23">
        <v>8.1549439347604487E-4</v>
      </c>
      <c r="D62" s="24">
        <v>2.8546671118280152E-2</v>
      </c>
      <c r="E62" s="25">
        <v>9810</v>
      </c>
      <c r="F62" s="26">
        <v>0</v>
      </c>
      <c r="G62" s="7"/>
      <c r="H62" s="22" t="s">
        <v>120</v>
      </c>
      <c r="I62" s="39">
        <v>3.5632992533602059E-3</v>
      </c>
      <c r="J62" s="33"/>
      <c r="K62" s="9">
        <f t="shared" si="2"/>
        <v>0.12472184192842294</v>
      </c>
      <c r="L62" s="9">
        <f t="shared" si="1"/>
        <v>-1.0179297443658268E-4</v>
      </c>
    </row>
    <row r="63" spans="2:12" x14ac:dyDescent="0.25">
      <c r="B63" s="22" t="s">
        <v>121</v>
      </c>
      <c r="C63" s="23">
        <v>0.15851172273190622</v>
      </c>
      <c r="D63" s="24">
        <v>0.36523876408689193</v>
      </c>
      <c r="E63" s="25">
        <v>9810</v>
      </c>
      <c r="F63" s="26">
        <v>0</v>
      </c>
      <c r="G63" s="7"/>
      <c r="H63" s="22" t="s">
        <v>121</v>
      </c>
      <c r="I63" s="39">
        <v>-3.4115020935793073E-3</v>
      </c>
      <c r="J63" s="33"/>
      <c r="K63" s="9">
        <f t="shared" si="2"/>
        <v>-7.8598968726648778E-3</v>
      </c>
      <c r="L63" s="9">
        <f t="shared" si="1"/>
        <v>1.480574153481997E-3</v>
      </c>
    </row>
    <row r="64" spans="2:12" x14ac:dyDescent="0.25">
      <c r="B64" s="22" t="s">
        <v>122</v>
      </c>
      <c r="C64" s="23">
        <v>1.4678899082568808E-2</v>
      </c>
      <c r="D64" s="24">
        <v>0.12027012725634671</v>
      </c>
      <c r="E64" s="25">
        <v>9810</v>
      </c>
      <c r="F64" s="26">
        <v>0</v>
      </c>
      <c r="G64" s="7"/>
      <c r="H64" s="22" t="s">
        <v>122</v>
      </c>
      <c r="I64" s="39">
        <v>3.0173595777504086E-3</v>
      </c>
      <c r="J64" s="33"/>
      <c r="K64" s="9">
        <f t="shared" si="2"/>
        <v>2.4719921137822672E-2</v>
      </c>
      <c r="L64" s="9">
        <f t="shared" si="1"/>
        <v>-3.6826698156905289E-4</v>
      </c>
    </row>
    <row r="65" spans="2:12" x14ac:dyDescent="0.25">
      <c r="B65" s="22" t="s">
        <v>123</v>
      </c>
      <c r="C65" s="23">
        <v>5.6472986748216103E-2</v>
      </c>
      <c r="D65" s="24">
        <v>0.23084458115480375</v>
      </c>
      <c r="E65" s="25">
        <v>9810</v>
      </c>
      <c r="F65" s="26">
        <v>0</v>
      </c>
      <c r="G65" s="7"/>
      <c r="H65" s="22" t="s">
        <v>123</v>
      </c>
      <c r="I65" s="39">
        <v>2.6740443114944185E-2</v>
      </c>
      <c r="J65" s="33"/>
      <c r="K65" s="9">
        <f t="shared" si="2"/>
        <v>0.10929574477796872</v>
      </c>
      <c r="L65" s="9">
        <f t="shared" si="1"/>
        <v>-6.5416856749129929E-3</v>
      </c>
    </row>
    <row r="66" spans="2:12" x14ac:dyDescent="0.25">
      <c r="B66" s="22" t="s">
        <v>124</v>
      </c>
      <c r="C66" s="23">
        <v>6.1162079510703371E-4</v>
      </c>
      <c r="D66" s="24">
        <v>2.4724664406131729E-2</v>
      </c>
      <c r="E66" s="25">
        <v>9810</v>
      </c>
      <c r="F66" s="26">
        <v>0</v>
      </c>
      <c r="G66" s="7"/>
      <c r="H66" s="22" t="s">
        <v>124</v>
      </c>
      <c r="I66" s="39">
        <v>1.7576327663227575E-3</v>
      </c>
      <c r="J66" s="33"/>
      <c r="K66" s="9">
        <f t="shared" si="2"/>
        <v>7.1044756471480591E-2</v>
      </c>
      <c r="L66" s="9">
        <f t="shared" si="1"/>
        <v>-4.3479043128201099E-5</v>
      </c>
    </row>
    <row r="67" spans="2:12" ht="22.8" x14ac:dyDescent="0.25">
      <c r="B67" s="22" t="s">
        <v>125</v>
      </c>
      <c r="C67" s="23">
        <v>1.1620795107033639E-2</v>
      </c>
      <c r="D67" s="24">
        <v>0.10717706456277779</v>
      </c>
      <c r="E67" s="25">
        <v>9810</v>
      </c>
      <c r="F67" s="26">
        <v>0</v>
      </c>
      <c r="G67" s="7"/>
      <c r="H67" s="22" t="s">
        <v>125</v>
      </c>
      <c r="I67" s="39">
        <v>1.0921365298888751E-2</v>
      </c>
      <c r="J67" s="33"/>
      <c r="K67" s="9">
        <f t="shared" si="2"/>
        <v>0.10071604773368809</v>
      </c>
      <c r="L67" s="9">
        <f t="shared" si="1"/>
        <v>-1.1841614523144018E-3</v>
      </c>
    </row>
    <row r="68" spans="2:12" x14ac:dyDescent="0.25">
      <c r="B68" s="22" t="s">
        <v>126</v>
      </c>
      <c r="C68" s="23">
        <v>6.1162079510703371E-4</v>
      </c>
      <c r="D68" s="24">
        <v>2.4724664406131525E-2</v>
      </c>
      <c r="E68" s="25">
        <v>9810</v>
      </c>
      <c r="F68" s="26">
        <v>0</v>
      </c>
      <c r="G68" s="7"/>
      <c r="H68" s="22" t="s">
        <v>126</v>
      </c>
      <c r="I68" s="39">
        <v>2.7019811170156983E-3</v>
      </c>
      <c r="J68" s="33"/>
      <c r="K68" s="9">
        <f t="shared" si="2"/>
        <v>0.10921598306939546</v>
      </c>
      <c r="L68" s="9">
        <f t="shared" si="1"/>
        <v>-6.6839646921294652E-5</v>
      </c>
    </row>
    <row r="69" spans="2:12" x14ac:dyDescent="0.25">
      <c r="B69" s="22" t="s">
        <v>127</v>
      </c>
      <c r="C69" s="23">
        <v>0.29755351681957187</v>
      </c>
      <c r="D69" s="24">
        <v>0.45720534771920834</v>
      </c>
      <c r="E69" s="25">
        <v>9810</v>
      </c>
      <c r="F69" s="26">
        <v>0</v>
      </c>
      <c r="G69" s="7"/>
      <c r="H69" s="22" t="s">
        <v>127</v>
      </c>
      <c r="I69" s="39">
        <v>5.1647670524399197E-2</v>
      </c>
      <c r="J69" s="33"/>
      <c r="K69" s="9">
        <f t="shared" si="2"/>
        <v>7.9351050256321123E-2</v>
      </c>
      <c r="L69" s="9">
        <f t="shared" si="1"/>
        <v>-3.361278706983041E-2</v>
      </c>
    </row>
    <row r="70" spans="2:12" x14ac:dyDescent="0.25">
      <c r="B70" s="22" t="s">
        <v>128</v>
      </c>
      <c r="C70" s="23">
        <v>1.2232415902140672E-3</v>
      </c>
      <c r="D70" s="24">
        <v>3.4955254593906693E-2</v>
      </c>
      <c r="E70" s="25">
        <v>9810</v>
      </c>
      <c r="F70" s="26">
        <v>0</v>
      </c>
      <c r="G70" s="7"/>
      <c r="H70" s="22" t="s">
        <v>128</v>
      </c>
      <c r="I70" s="39">
        <v>3.0803770363336028E-3</v>
      </c>
      <c r="J70" s="33"/>
      <c r="K70" s="9">
        <f t="shared" si="2"/>
        <v>8.8015636755382848E-2</v>
      </c>
      <c r="L70" s="9">
        <f t="shared" si="1"/>
        <v>-1.0779624832257544E-4</v>
      </c>
    </row>
    <row r="71" spans="2:12" x14ac:dyDescent="0.25">
      <c r="B71" s="22" t="s">
        <v>129</v>
      </c>
      <c r="C71" s="23">
        <v>3.7716615698267075E-3</v>
      </c>
      <c r="D71" s="24">
        <v>6.1301053815498455E-2</v>
      </c>
      <c r="E71" s="25">
        <v>9810</v>
      </c>
      <c r="F71" s="26">
        <v>0</v>
      </c>
      <c r="G71" s="7"/>
      <c r="H71" s="22" t="s">
        <v>129</v>
      </c>
      <c r="I71" s="39">
        <v>2.1164067071809351E-4</v>
      </c>
      <c r="J71" s="33"/>
      <c r="K71" s="9">
        <f t="shared" si="2"/>
        <v>3.4394585510441494E-3</v>
      </c>
      <c r="L71" s="9">
        <f t="shared" si="1"/>
        <v>-1.3021586655953496E-5</v>
      </c>
    </row>
    <row r="72" spans="2:12" x14ac:dyDescent="0.25">
      <c r="B72" s="22" t="s">
        <v>130</v>
      </c>
      <c r="C72" s="23">
        <v>0.38430173292558611</v>
      </c>
      <c r="D72" s="24">
        <v>0.48645455401264065</v>
      </c>
      <c r="E72" s="25">
        <v>9810</v>
      </c>
      <c r="F72" s="26">
        <v>0</v>
      </c>
      <c r="G72" s="7"/>
      <c r="H72" s="22" t="s">
        <v>130</v>
      </c>
      <c r="I72" s="39">
        <v>-5.0566808646382397E-2</v>
      </c>
      <c r="J72" s="33"/>
      <c r="K72" s="9">
        <f t="shared" si="2"/>
        <v>-6.4001654827250537E-2</v>
      </c>
      <c r="L72" s="9">
        <f t="shared" ref="L72:L123" si="3">((0-C72)/D72)*I72</f>
        <v>3.9948052764691142E-2</v>
      </c>
    </row>
    <row r="73" spans="2:12" x14ac:dyDescent="0.25">
      <c r="B73" s="22" t="s">
        <v>131</v>
      </c>
      <c r="C73" s="23">
        <v>1.5290519877675841E-2</v>
      </c>
      <c r="D73" s="24">
        <v>0.12271208118946494</v>
      </c>
      <c r="E73" s="25">
        <v>9810</v>
      </c>
      <c r="F73" s="26">
        <v>0</v>
      </c>
      <c r="G73" s="7"/>
      <c r="H73" s="22" t="s">
        <v>131</v>
      </c>
      <c r="I73" s="39">
        <v>-1.1994369157323657E-2</v>
      </c>
      <c r="J73" s="33"/>
      <c r="K73" s="9">
        <f t="shared" si="2"/>
        <v>-9.6249439360966624E-2</v>
      </c>
      <c r="L73" s="9">
        <f t="shared" si="3"/>
        <v>1.4945565118162517E-3</v>
      </c>
    </row>
    <row r="74" spans="2:12" x14ac:dyDescent="0.25">
      <c r="B74" s="22" t="s">
        <v>132</v>
      </c>
      <c r="C74" s="23">
        <v>2.5484199796126403E-3</v>
      </c>
      <c r="D74" s="24">
        <v>5.0420082084314602E-2</v>
      </c>
      <c r="E74" s="25">
        <v>9810</v>
      </c>
      <c r="F74" s="26">
        <v>0</v>
      </c>
      <c r="G74" s="7"/>
      <c r="H74" s="22" t="s">
        <v>132</v>
      </c>
      <c r="I74" s="39">
        <v>-2.2910016841337839E-3</v>
      </c>
      <c r="J74" s="33"/>
      <c r="K74" s="9">
        <f t="shared" si="2"/>
        <v>-4.5322481741447068E-2</v>
      </c>
      <c r="L74" s="9">
        <f t="shared" si="3"/>
        <v>1.157958143624095E-4</v>
      </c>
    </row>
    <row r="75" spans="2:12" x14ac:dyDescent="0.25">
      <c r="B75" s="22" t="s">
        <v>133</v>
      </c>
      <c r="C75" s="23">
        <v>5.4740061162079509E-2</v>
      </c>
      <c r="D75" s="24">
        <v>0.22748376201259055</v>
      </c>
      <c r="E75" s="25">
        <v>9810</v>
      </c>
      <c r="F75" s="26">
        <v>0</v>
      </c>
      <c r="G75" s="7"/>
      <c r="H75" s="22" t="s">
        <v>133</v>
      </c>
      <c r="I75" s="39">
        <v>-1.7811831679544317E-2</v>
      </c>
      <c r="J75" s="33"/>
      <c r="K75" s="9">
        <f t="shared" si="2"/>
        <v>-7.4013242857595821E-2</v>
      </c>
      <c r="L75" s="9">
        <f t="shared" si="3"/>
        <v>4.2861114433871408E-3</v>
      </c>
    </row>
    <row r="76" spans="2:12" x14ac:dyDescent="0.25">
      <c r="B76" s="22" t="s">
        <v>134</v>
      </c>
      <c r="C76" s="23">
        <v>1.2640163098878696E-2</v>
      </c>
      <c r="D76" s="24">
        <v>0.11172135747633589</v>
      </c>
      <c r="E76" s="25">
        <v>9810</v>
      </c>
      <c r="F76" s="26">
        <v>0</v>
      </c>
      <c r="G76" s="7"/>
      <c r="H76" s="22" t="s">
        <v>134</v>
      </c>
      <c r="I76" s="39">
        <v>2.6556798363095899E-3</v>
      </c>
      <c r="J76" s="33"/>
      <c r="K76" s="9">
        <f t="shared" si="2"/>
        <v>2.3470101592666666E-2</v>
      </c>
      <c r="L76" s="9">
        <f t="shared" si="3"/>
        <v>-3.0046382381691795E-4</v>
      </c>
    </row>
    <row r="77" spans="2:12" x14ac:dyDescent="0.25">
      <c r="B77" s="22" t="s">
        <v>135</v>
      </c>
      <c r="C77" s="23">
        <v>0.45504587155963305</v>
      </c>
      <c r="D77" s="24">
        <v>0.49800040874643076</v>
      </c>
      <c r="E77" s="25">
        <v>9810</v>
      </c>
      <c r="F77" s="26">
        <v>0</v>
      </c>
      <c r="G77" s="7"/>
      <c r="H77" s="22" t="s">
        <v>135</v>
      </c>
      <c r="I77" s="39">
        <v>6.7016204530819731E-2</v>
      </c>
      <c r="J77" s="33"/>
      <c r="K77" s="9">
        <f t="shared" si="2"/>
        <v>7.3334793887829292E-2</v>
      </c>
      <c r="L77" s="9">
        <f t="shared" si="3"/>
        <v>-6.1235787488827152E-2</v>
      </c>
    </row>
    <row r="78" spans="2:12" x14ac:dyDescent="0.25">
      <c r="B78" s="22" t="s">
        <v>136</v>
      </c>
      <c r="C78" s="23">
        <v>4.9235474006116206E-2</v>
      </c>
      <c r="D78" s="24">
        <v>0.2163703177202409</v>
      </c>
      <c r="E78" s="25">
        <v>9810</v>
      </c>
      <c r="F78" s="26">
        <v>0</v>
      </c>
      <c r="G78" s="7"/>
      <c r="H78" s="22" t="s">
        <v>136</v>
      </c>
      <c r="I78" s="39">
        <v>-8.7236376441483451E-3</v>
      </c>
      <c r="J78" s="33"/>
      <c r="K78" s="9">
        <f t="shared" si="2"/>
        <v>-3.8333008413867151E-2</v>
      </c>
      <c r="L78" s="9">
        <f t="shared" si="3"/>
        <v>1.9850802041275683E-3</v>
      </c>
    </row>
    <row r="79" spans="2:12" x14ac:dyDescent="0.25">
      <c r="B79" s="22" t="s">
        <v>137</v>
      </c>
      <c r="C79" s="23">
        <v>1.8552497451580021E-2</v>
      </c>
      <c r="D79" s="24">
        <v>0.13494502056455027</v>
      </c>
      <c r="E79" s="25">
        <v>9810</v>
      </c>
      <c r="F79" s="26">
        <v>0</v>
      </c>
      <c r="G79" s="7"/>
      <c r="H79" s="22" t="s">
        <v>137</v>
      </c>
      <c r="I79" s="39">
        <v>-7.016314013247836E-3</v>
      </c>
      <c r="J79" s="33"/>
      <c r="K79" s="9">
        <f t="shared" si="2"/>
        <v>-5.1029255000214095E-2</v>
      </c>
      <c r="L79" s="9">
        <f t="shared" si="3"/>
        <v>9.6461616223919458E-4</v>
      </c>
    </row>
    <row r="80" spans="2:12" x14ac:dyDescent="0.25">
      <c r="B80" s="22" t="s">
        <v>138</v>
      </c>
      <c r="C80" s="23">
        <v>4.0774719673802246E-3</v>
      </c>
      <c r="D80" s="24">
        <v>6.3728017242022331E-2</v>
      </c>
      <c r="E80" s="25">
        <v>9810</v>
      </c>
      <c r="F80" s="26">
        <v>0</v>
      </c>
      <c r="G80" s="7"/>
      <c r="H80" s="22" t="s">
        <v>138</v>
      </c>
      <c r="I80" s="39">
        <v>-3.3527772509625328E-3</v>
      </c>
      <c r="J80" s="33"/>
      <c r="K80" s="9">
        <f t="shared" si="2"/>
        <v>-5.2396207197657051E-2</v>
      </c>
      <c r="L80" s="9">
        <f t="shared" si="3"/>
        <v>2.145187602769992E-4</v>
      </c>
    </row>
    <row r="81" spans="2:12" x14ac:dyDescent="0.25">
      <c r="B81" s="22" t="s">
        <v>139</v>
      </c>
      <c r="C81" s="23">
        <v>5.0968399592252796E-4</v>
      </c>
      <c r="D81" s="24">
        <v>2.2571578423209226E-2</v>
      </c>
      <c r="E81" s="25">
        <v>9810</v>
      </c>
      <c r="F81" s="26">
        <v>0</v>
      </c>
      <c r="G81" s="7"/>
      <c r="H81" s="22" t="s">
        <v>139</v>
      </c>
      <c r="I81" s="39">
        <v>1.2108937841243814E-4</v>
      </c>
      <c r="J81" s="33"/>
      <c r="K81" s="9">
        <f t="shared" si="2"/>
        <v>5.3619493871876686E-3</v>
      </c>
      <c r="L81" s="9">
        <f t="shared" si="3"/>
        <v>-2.7342934151900396E-6</v>
      </c>
    </row>
    <row r="82" spans="2:12" x14ac:dyDescent="0.25">
      <c r="B82" s="22" t="s">
        <v>140</v>
      </c>
      <c r="C82" s="23">
        <v>1.0499490316004077E-2</v>
      </c>
      <c r="D82" s="24">
        <v>0.10193287092037796</v>
      </c>
      <c r="E82" s="25">
        <v>9810</v>
      </c>
      <c r="F82" s="26">
        <v>0</v>
      </c>
      <c r="G82" s="7"/>
      <c r="H82" s="22" t="s">
        <v>140</v>
      </c>
      <c r="I82" s="39">
        <v>-3.8580374549548606E-3</v>
      </c>
      <c r="J82" s="33"/>
      <c r="K82" s="9">
        <f t="shared" si="2"/>
        <v>-3.7451412813043782E-2</v>
      </c>
      <c r="L82" s="9">
        <f t="shared" si="3"/>
        <v>3.973931719113536E-4</v>
      </c>
    </row>
    <row r="83" spans="2:12" x14ac:dyDescent="0.25">
      <c r="B83" s="22" t="s">
        <v>141</v>
      </c>
      <c r="C83" s="23">
        <v>0.34097859327217128</v>
      </c>
      <c r="D83" s="24">
        <v>0.4740623387057607</v>
      </c>
      <c r="E83" s="25">
        <v>9810</v>
      </c>
      <c r="F83" s="26">
        <v>0</v>
      </c>
      <c r="G83" s="7"/>
      <c r="H83" s="22" t="s">
        <v>141</v>
      </c>
      <c r="I83" s="39">
        <v>-4.6634210789343059E-2</v>
      </c>
      <c r="J83" s="33"/>
      <c r="K83" s="9">
        <f t="shared" si="2"/>
        <v>-6.4828906847861134E-2</v>
      </c>
      <c r="L83" s="9">
        <f t="shared" si="3"/>
        <v>3.3542566652141607E-2</v>
      </c>
    </row>
    <row r="84" spans="2:12" x14ac:dyDescent="0.25">
      <c r="B84" s="22" t="s">
        <v>142</v>
      </c>
      <c r="C84" s="23">
        <v>7.3394495412844041E-3</v>
      </c>
      <c r="D84" s="24">
        <v>8.5359971686615091E-2</v>
      </c>
      <c r="E84" s="25">
        <v>9810</v>
      </c>
      <c r="F84" s="26">
        <v>0</v>
      </c>
      <c r="G84" s="7"/>
      <c r="H84" s="22" t="s">
        <v>142</v>
      </c>
      <c r="I84" s="39">
        <v>-7.325356963433706E-3</v>
      </c>
      <c r="J84" s="33"/>
      <c r="K84" s="9">
        <f t="shared" ref="K84:K123" si="4">((1-C84)/D84)*I84</f>
        <v>-8.5187386218040576E-2</v>
      </c>
      <c r="L84" s="9">
        <f t="shared" si="3"/>
        <v>6.2985128442174187E-4</v>
      </c>
    </row>
    <row r="85" spans="2:12" x14ac:dyDescent="0.25">
      <c r="B85" s="22" t="s">
        <v>143</v>
      </c>
      <c r="C85" s="23">
        <v>1.2844036697247707E-2</v>
      </c>
      <c r="D85" s="24">
        <v>0.11260710463322184</v>
      </c>
      <c r="E85" s="25">
        <v>9810</v>
      </c>
      <c r="F85" s="26">
        <v>0</v>
      </c>
      <c r="G85" s="7"/>
      <c r="H85" s="22" t="s">
        <v>143</v>
      </c>
      <c r="I85" s="39">
        <v>-6.7450820474722261E-3</v>
      </c>
      <c r="J85" s="33"/>
      <c r="K85" s="9">
        <f t="shared" si="4"/>
        <v>-5.9129910033794988E-2</v>
      </c>
      <c r="L85" s="9">
        <f t="shared" si="3"/>
        <v>7.6934827181517648E-4</v>
      </c>
    </row>
    <row r="86" spans="2:12" x14ac:dyDescent="0.25">
      <c r="B86" s="22" t="s">
        <v>144</v>
      </c>
      <c r="C86" s="23">
        <v>9.6126401630988789E-2</v>
      </c>
      <c r="D86" s="24">
        <v>0.29477953513773725</v>
      </c>
      <c r="E86" s="25">
        <v>9810</v>
      </c>
      <c r="F86" s="26">
        <v>0</v>
      </c>
      <c r="G86" s="7"/>
      <c r="H86" s="22" t="s">
        <v>144</v>
      </c>
      <c r="I86" s="39">
        <v>-2.0772799488049835E-2</v>
      </c>
      <c r="J86" s="33"/>
      <c r="K86" s="9">
        <f t="shared" si="4"/>
        <v>-6.3695008585614263E-2</v>
      </c>
      <c r="L86" s="9">
        <f t="shared" si="3"/>
        <v>6.7739250136725233E-3</v>
      </c>
    </row>
    <row r="87" spans="2:12" x14ac:dyDescent="0.25">
      <c r="B87" s="22" t="s">
        <v>145</v>
      </c>
      <c r="C87" s="23">
        <v>3.3639143730886849E-3</v>
      </c>
      <c r="D87" s="24">
        <v>5.790457875829437E-2</v>
      </c>
      <c r="E87" s="25">
        <v>9810</v>
      </c>
      <c r="F87" s="26">
        <v>0</v>
      </c>
      <c r="G87" s="7"/>
      <c r="H87" s="22" t="s">
        <v>145</v>
      </c>
      <c r="I87" s="39">
        <v>-4.5507628512935468E-3</v>
      </c>
      <c r="J87" s="33"/>
      <c r="K87" s="9">
        <f t="shared" si="4"/>
        <v>-7.832635297566852E-2</v>
      </c>
      <c r="L87" s="9">
        <f t="shared" si="3"/>
        <v>2.6437247092124999E-4</v>
      </c>
    </row>
    <row r="88" spans="2:12" x14ac:dyDescent="0.25">
      <c r="B88" s="22" t="s">
        <v>146</v>
      </c>
      <c r="C88" s="23">
        <v>1.4271151885830785E-3</v>
      </c>
      <c r="D88" s="24">
        <v>3.7752136543184586E-2</v>
      </c>
      <c r="E88" s="25">
        <v>9810</v>
      </c>
      <c r="F88" s="26">
        <v>0</v>
      </c>
      <c r="G88" s="7"/>
      <c r="H88" s="22" t="s">
        <v>146</v>
      </c>
      <c r="I88" s="39">
        <v>-1.4909149186346151E-3</v>
      </c>
      <c r="J88" s="33"/>
      <c r="K88" s="9">
        <f t="shared" si="4"/>
        <v>-3.9435839865813317E-2</v>
      </c>
      <c r="L88" s="9">
        <f t="shared" si="3"/>
        <v>5.635991814224035E-5</v>
      </c>
    </row>
    <row r="89" spans="2:12" x14ac:dyDescent="0.25">
      <c r="B89" s="22" t="s">
        <v>147</v>
      </c>
      <c r="C89" s="23">
        <v>0.47084607543323137</v>
      </c>
      <c r="D89" s="24">
        <v>0.49917476782189174</v>
      </c>
      <c r="E89" s="25">
        <v>9810</v>
      </c>
      <c r="F89" s="26">
        <v>0</v>
      </c>
      <c r="G89" s="7"/>
      <c r="H89" s="22" t="s">
        <v>147</v>
      </c>
      <c r="I89" s="39">
        <v>6.6339800081920863E-2</v>
      </c>
      <c r="J89" s="33"/>
      <c r="K89" s="9">
        <f t="shared" si="4"/>
        <v>7.0323998389374837E-2</v>
      </c>
      <c r="L89" s="9">
        <f t="shared" si="3"/>
        <v>-6.2574946746392274E-2</v>
      </c>
    </row>
    <row r="90" spans="2:12" x14ac:dyDescent="0.25">
      <c r="B90" s="22" t="s">
        <v>148</v>
      </c>
      <c r="C90" s="23">
        <v>0.39388379204892965</v>
      </c>
      <c r="D90" s="24">
        <v>0.48863451496628074</v>
      </c>
      <c r="E90" s="25">
        <v>9810</v>
      </c>
      <c r="F90" s="26">
        <v>0</v>
      </c>
      <c r="G90" s="7"/>
      <c r="H90" s="22" t="s">
        <v>148</v>
      </c>
      <c r="I90" s="39">
        <v>3.5515267712690791E-2</v>
      </c>
      <c r="J90" s="33"/>
      <c r="K90" s="9">
        <f t="shared" si="4"/>
        <v>4.4054152400324606E-2</v>
      </c>
      <c r="L90" s="9">
        <f t="shared" si="3"/>
        <v>-2.8628530924126178E-2</v>
      </c>
    </row>
    <row r="91" spans="2:12" x14ac:dyDescent="0.25">
      <c r="B91" s="22" t="s">
        <v>149</v>
      </c>
      <c r="C91" s="23">
        <v>0.28858307849133541</v>
      </c>
      <c r="D91" s="24">
        <v>0.45312671004072103</v>
      </c>
      <c r="E91" s="25">
        <v>9810</v>
      </c>
      <c r="F91" s="26">
        <v>0</v>
      </c>
      <c r="G91" s="7"/>
      <c r="H91" s="22" t="s">
        <v>149</v>
      </c>
      <c r="I91" s="39">
        <v>6.0592342893812566E-2</v>
      </c>
      <c r="J91" s="33"/>
      <c r="K91" s="9">
        <f t="shared" si="4"/>
        <v>9.5131046335007935E-2</v>
      </c>
      <c r="L91" s="9">
        <f t="shared" si="3"/>
        <v>-3.8589481612610339E-2</v>
      </c>
    </row>
    <row r="92" spans="2:12" x14ac:dyDescent="0.25">
      <c r="B92" s="22" t="s">
        <v>150</v>
      </c>
      <c r="C92" s="23">
        <v>8.8481141692150878E-2</v>
      </c>
      <c r="D92" s="24">
        <v>0.2840078370842225</v>
      </c>
      <c r="E92" s="25">
        <v>9810</v>
      </c>
      <c r="F92" s="26">
        <v>0</v>
      </c>
      <c r="G92" s="7"/>
      <c r="H92" s="22" t="s">
        <v>150</v>
      </c>
      <c r="I92" s="39">
        <v>3.6469102971867368E-2</v>
      </c>
      <c r="J92" s="33"/>
      <c r="K92" s="9">
        <f t="shared" si="4"/>
        <v>0.11704703449634009</v>
      </c>
      <c r="L92" s="9">
        <f t="shared" si="3"/>
        <v>-1.1361756423934603E-2</v>
      </c>
    </row>
    <row r="93" spans="2:12" x14ac:dyDescent="0.25">
      <c r="B93" s="22" t="s">
        <v>151</v>
      </c>
      <c r="C93" s="23">
        <v>0.29602446483180422</v>
      </c>
      <c r="D93" s="24">
        <v>0.45652516495140011</v>
      </c>
      <c r="E93" s="25">
        <v>9810</v>
      </c>
      <c r="F93" s="26">
        <v>0</v>
      </c>
      <c r="G93" s="7"/>
      <c r="H93" s="22" t="s">
        <v>151</v>
      </c>
      <c r="I93" s="39">
        <v>6.1661211998899602E-2</v>
      </c>
      <c r="J93" s="33"/>
      <c r="K93" s="9">
        <f t="shared" si="4"/>
        <v>9.5083443473846549E-2</v>
      </c>
      <c r="L93" s="9">
        <f t="shared" si="3"/>
        <v>-3.9982959723146583E-2</v>
      </c>
    </row>
    <row r="94" spans="2:12" x14ac:dyDescent="0.25">
      <c r="B94" s="22" t="s">
        <v>152</v>
      </c>
      <c r="C94" s="23">
        <v>0.83639143730886845</v>
      </c>
      <c r="D94" s="24">
        <v>0.369938848244667</v>
      </c>
      <c r="E94" s="25">
        <v>9810</v>
      </c>
      <c r="F94" s="26">
        <v>0</v>
      </c>
      <c r="G94" s="7"/>
      <c r="H94" s="22" t="s">
        <v>152</v>
      </c>
      <c r="I94" s="39">
        <v>2.710983565697225E-2</v>
      </c>
      <c r="J94" s="33"/>
      <c r="K94" s="9">
        <f t="shared" si="4"/>
        <v>1.1989552510301838E-2</v>
      </c>
      <c r="L94" s="9">
        <f t="shared" si="3"/>
        <v>-6.1292385262944886E-2</v>
      </c>
    </row>
    <row r="95" spans="2:12" x14ac:dyDescent="0.25">
      <c r="B95" s="22" t="s">
        <v>153</v>
      </c>
      <c r="C95" s="23">
        <v>0.90958205912334356</v>
      </c>
      <c r="D95" s="24">
        <v>0.28679421409770117</v>
      </c>
      <c r="E95" s="25">
        <v>9810</v>
      </c>
      <c r="F95" s="26">
        <v>0</v>
      </c>
      <c r="G95" s="7"/>
      <c r="H95" s="22" t="s">
        <v>153</v>
      </c>
      <c r="I95" s="39">
        <v>1.6325833832618385E-2</v>
      </c>
      <c r="J95" s="33"/>
      <c r="K95" s="9">
        <f t="shared" si="4"/>
        <v>5.1470643607089382E-3</v>
      </c>
      <c r="L95" s="9">
        <f t="shared" si="3"/>
        <v>-5.1778190857503799E-2</v>
      </c>
    </row>
    <row r="96" spans="2:12" x14ac:dyDescent="0.25">
      <c r="B96" s="22" t="s">
        <v>154</v>
      </c>
      <c r="C96" s="23">
        <v>0.82833843017329256</v>
      </c>
      <c r="D96" s="24">
        <v>0.37710525259872746</v>
      </c>
      <c r="E96" s="25">
        <v>9810</v>
      </c>
      <c r="F96" s="26">
        <v>0</v>
      </c>
      <c r="G96" s="7"/>
      <c r="H96" s="22" t="s">
        <v>154</v>
      </c>
      <c r="I96" s="39">
        <v>3.7587622334683907E-2</v>
      </c>
      <c r="J96" s="33"/>
      <c r="K96" s="9">
        <f t="shared" si="4"/>
        <v>1.7110210509030239E-2</v>
      </c>
      <c r="L96" s="9">
        <f t="shared" si="3"/>
        <v>-8.2563878026353746E-2</v>
      </c>
    </row>
    <row r="97" spans="2:12" x14ac:dyDescent="0.25">
      <c r="B97" s="22" t="s">
        <v>155</v>
      </c>
      <c r="C97" s="23">
        <v>0.73231396534148829</v>
      </c>
      <c r="D97" s="24">
        <v>0.44277557095871739</v>
      </c>
      <c r="E97" s="25">
        <v>9810</v>
      </c>
      <c r="F97" s="26">
        <v>0</v>
      </c>
      <c r="G97" s="7"/>
      <c r="H97" s="22" t="s">
        <v>155</v>
      </c>
      <c r="I97" s="39">
        <v>4.0194490672071273E-2</v>
      </c>
      <c r="J97" s="33"/>
      <c r="K97" s="9">
        <f t="shared" si="4"/>
        <v>2.4300129747059758E-2</v>
      </c>
      <c r="L97" s="9">
        <f t="shared" si="3"/>
        <v>-6.6478344288986024E-2</v>
      </c>
    </row>
    <row r="98" spans="2:12" x14ac:dyDescent="0.25">
      <c r="B98" s="22" t="s">
        <v>156</v>
      </c>
      <c r="C98" s="23">
        <v>0.29531090723751274</v>
      </c>
      <c r="D98" s="24">
        <v>0.45620564524863921</v>
      </c>
      <c r="E98" s="25">
        <v>9810</v>
      </c>
      <c r="F98" s="26">
        <v>0</v>
      </c>
      <c r="G98" s="7"/>
      <c r="H98" s="22" t="s">
        <v>156</v>
      </c>
      <c r="I98" s="39">
        <v>2.7205808246912735E-2</v>
      </c>
      <c r="J98" s="33"/>
      <c r="K98" s="9">
        <f t="shared" si="4"/>
        <v>4.2024110247338757E-2</v>
      </c>
      <c r="L98" s="9">
        <f t="shared" si="3"/>
        <v>-1.7610855979537158E-2</v>
      </c>
    </row>
    <row r="99" spans="2:12" x14ac:dyDescent="0.25">
      <c r="B99" s="22" t="s">
        <v>157</v>
      </c>
      <c r="C99" s="23">
        <v>0.67961264016309886</v>
      </c>
      <c r="D99" s="24">
        <v>0.4666492230826812</v>
      </c>
      <c r="E99" s="25">
        <v>9810</v>
      </c>
      <c r="F99" s="26">
        <v>0</v>
      </c>
      <c r="G99" s="7"/>
      <c r="H99" s="22" t="s">
        <v>157</v>
      </c>
      <c r="I99" s="39">
        <v>3.957436264367719E-2</v>
      </c>
      <c r="J99" s="33"/>
      <c r="K99" s="9">
        <f t="shared" si="4"/>
        <v>2.71705703930623E-2</v>
      </c>
      <c r="L99" s="9">
        <f t="shared" si="3"/>
        <v>-5.7634805221300142E-2</v>
      </c>
    </row>
    <row r="100" spans="2:12" x14ac:dyDescent="0.25">
      <c r="B100" s="22" t="s">
        <v>158</v>
      </c>
      <c r="C100" s="23">
        <v>0.17869520897043834</v>
      </c>
      <c r="D100" s="24">
        <v>0.38311642272378771</v>
      </c>
      <c r="E100" s="25">
        <v>9810</v>
      </c>
      <c r="F100" s="26">
        <v>0</v>
      </c>
      <c r="G100" s="7"/>
      <c r="H100" s="22" t="s">
        <v>158</v>
      </c>
      <c r="I100" s="39">
        <v>-1.2850389621068043E-2</v>
      </c>
      <c r="J100" s="33"/>
      <c r="K100" s="9">
        <f t="shared" si="4"/>
        <v>-2.7547987860569553E-2</v>
      </c>
      <c r="L100" s="9">
        <f t="shared" si="3"/>
        <v>5.9937473897950138E-3</v>
      </c>
    </row>
    <row r="101" spans="2:12" x14ac:dyDescent="0.25">
      <c r="B101" s="22" t="s">
        <v>159</v>
      </c>
      <c r="C101" s="23">
        <v>7.9001019367991851E-2</v>
      </c>
      <c r="D101" s="24">
        <v>0.26975410278624884</v>
      </c>
      <c r="E101" s="25">
        <v>9810</v>
      </c>
      <c r="F101" s="26">
        <v>0</v>
      </c>
      <c r="G101" s="7"/>
      <c r="H101" s="22" t="s">
        <v>159</v>
      </c>
      <c r="I101" s="39">
        <v>2.2821037061335699E-2</v>
      </c>
      <c r="J101" s="33"/>
      <c r="K101" s="9">
        <f t="shared" si="4"/>
        <v>7.7915967369401193E-2</v>
      </c>
      <c r="L101" s="9">
        <f t="shared" si="3"/>
        <v>-6.6834393703692225E-3</v>
      </c>
    </row>
    <row r="102" spans="2:12" x14ac:dyDescent="0.25">
      <c r="B102" s="22" t="s">
        <v>160</v>
      </c>
      <c r="C102" s="23">
        <v>2.7930682976554537E-2</v>
      </c>
      <c r="D102" s="24">
        <v>0.16478266853145046</v>
      </c>
      <c r="E102" s="25">
        <v>9810</v>
      </c>
      <c r="F102" s="26">
        <v>0</v>
      </c>
      <c r="G102" s="7"/>
      <c r="H102" s="22" t="s">
        <v>160</v>
      </c>
      <c r="I102" s="39">
        <v>1.1605197650416631E-2</v>
      </c>
      <c r="J102" s="33"/>
      <c r="K102" s="9">
        <f t="shared" si="4"/>
        <v>6.8460212803323331E-2</v>
      </c>
      <c r="L102" s="9">
        <f t="shared" si="3"/>
        <v>-1.9670824568068994E-3</v>
      </c>
    </row>
    <row r="103" spans="2:12" x14ac:dyDescent="0.25">
      <c r="B103" s="22" t="s">
        <v>161</v>
      </c>
      <c r="C103" s="23">
        <v>0.17033639143730889</v>
      </c>
      <c r="D103" s="24">
        <v>0.37594722044556605</v>
      </c>
      <c r="E103" s="25">
        <v>9810</v>
      </c>
      <c r="F103" s="26">
        <v>0</v>
      </c>
      <c r="G103" s="7"/>
      <c r="H103" s="22" t="s">
        <v>161</v>
      </c>
      <c r="I103" s="39">
        <v>5.171688232374335E-2</v>
      </c>
      <c r="J103" s="33"/>
      <c r="K103" s="9">
        <f t="shared" si="4"/>
        <v>0.11413201874847115</v>
      </c>
      <c r="L103" s="9">
        <f t="shared" si="3"/>
        <v>-2.3432191095797434E-2</v>
      </c>
    </row>
    <row r="104" spans="2:12" x14ac:dyDescent="0.25">
      <c r="B104" s="22" t="s">
        <v>162</v>
      </c>
      <c r="C104" s="23">
        <v>0.23027522935779818</v>
      </c>
      <c r="D104" s="24">
        <v>0.42103042419007858</v>
      </c>
      <c r="E104" s="25">
        <v>9810</v>
      </c>
      <c r="F104" s="26">
        <v>0</v>
      </c>
      <c r="G104" s="7"/>
      <c r="H104" s="22" t="s">
        <v>162</v>
      </c>
      <c r="I104" s="39">
        <v>3.6978119669117106E-2</v>
      </c>
      <c r="J104" s="33"/>
      <c r="K104" s="9">
        <f t="shared" si="4"/>
        <v>6.7603130428980945E-2</v>
      </c>
      <c r="L104" s="9">
        <f t="shared" si="3"/>
        <v>-2.0224536040136139E-2</v>
      </c>
    </row>
    <row r="105" spans="2:12" x14ac:dyDescent="0.25">
      <c r="B105" s="22" t="s">
        <v>163</v>
      </c>
      <c r="C105" s="23">
        <v>3.3741080530071355E-2</v>
      </c>
      <c r="D105" s="24">
        <v>0.18057115982424699</v>
      </c>
      <c r="E105" s="25">
        <v>9810</v>
      </c>
      <c r="F105" s="26">
        <v>0</v>
      </c>
      <c r="G105" s="7"/>
      <c r="H105" s="22" t="s">
        <v>163</v>
      </c>
      <c r="I105" s="39">
        <v>1.967137849100023E-2</v>
      </c>
      <c r="J105" s="33"/>
      <c r="K105" s="9">
        <f t="shared" si="4"/>
        <v>0.10526401305556406</v>
      </c>
      <c r="L105" s="9">
        <f t="shared" si="3"/>
        <v>-3.6757451546989874E-3</v>
      </c>
    </row>
    <row r="106" spans="2:12" x14ac:dyDescent="0.25">
      <c r="B106" s="22" t="s">
        <v>164</v>
      </c>
      <c r="C106" s="23">
        <v>7.6452599388379203E-3</v>
      </c>
      <c r="D106" s="24">
        <v>8.7106735636629837E-2</v>
      </c>
      <c r="E106" s="25">
        <v>9810</v>
      </c>
      <c r="F106" s="26">
        <v>0</v>
      </c>
      <c r="G106" s="7"/>
      <c r="H106" s="22" t="s">
        <v>164</v>
      </c>
      <c r="I106" s="39">
        <v>6.6970687248444028E-3</v>
      </c>
      <c r="J106" s="33"/>
      <c r="K106" s="9">
        <f t="shared" si="4"/>
        <v>7.6295683049566687E-2</v>
      </c>
      <c r="L106" s="9">
        <f t="shared" si="3"/>
        <v>-5.8779416833256316E-4</v>
      </c>
    </row>
    <row r="107" spans="2:12" x14ac:dyDescent="0.25">
      <c r="B107" s="22" t="s">
        <v>165</v>
      </c>
      <c r="C107" s="23">
        <v>6.8909276248725795E-2</v>
      </c>
      <c r="D107" s="24">
        <v>0.25331270972401476</v>
      </c>
      <c r="E107" s="25">
        <v>9810</v>
      </c>
      <c r="F107" s="26">
        <v>0</v>
      </c>
      <c r="G107" s="7"/>
      <c r="H107" s="22" t="s">
        <v>165</v>
      </c>
      <c r="I107" s="39">
        <v>3.0391828465743207E-3</v>
      </c>
      <c r="J107" s="33"/>
      <c r="K107" s="9">
        <f t="shared" si="4"/>
        <v>1.1170994772873307E-2</v>
      </c>
      <c r="L107" s="9">
        <f t="shared" si="3"/>
        <v>-8.2675634622973021E-4</v>
      </c>
    </row>
    <row r="108" spans="2:12" x14ac:dyDescent="0.25">
      <c r="B108" s="22" t="s">
        <v>166</v>
      </c>
      <c r="C108" s="23">
        <v>0.13374108053007133</v>
      </c>
      <c r="D108" s="24">
        <v>0.34039126742589609</v>
      </c>
      <c r="E108" s="25">
        <v>9810</v>
      </c>
      <c r="F108" s="26">
        <v>0</v>
      </c>
      <c r="G108" s="7"/>
      <c r="H108" s="22" t="s">
        <v>166</v>
      </c>
      <c r="I108" s="39">
        <v>4.070912592814184E-2</v>
      </c>
      <c r="J108" s="33"/>
      <c r="K108" s="9">
        <f t="shared" si="4"/>
        <v>0.10360031767487864</v>
      </c>
      <c r="L108" s="9">
        <f t="shared" si="3"/>
        <v>-1.5994777216926426E-2</v>
      </c>
    </row>
    <row r="109" spans="2:12" x14ac:dyDescent="0.25">
      <c r="B109" s="22" t="s">
        <v>167</v>
      </c>
      <c r="C109" s="23">
        <v>0.88613659531090727</v>
      </c>
      <c r="D109" s="24">
        <v>0.31766148032681402</v>
      </c>
      <c r="E109" s="25">
        <v>9810</v>
      </c>
      <c r="F109" s="26">
        <v>0</v>
      </c>
      <c r="G109" s="7"/>
      <c r="H109" s="22" t="s">
        <v>167</v>
      </c>
      <c r="I109" s="39">
        <v>2.7603123350299137E-2</v>
      </c>
      <c r="J109" s="33"/>
      <c r="K109" s="9">
        <f t="shared" si="4"/>
        <v>9.8941351072358973E-3</v>
      </c>
      <c r="L109" s="9">
        <f t="shared" si="3"/>
        <v>-7.7000641438855585E-2</v>
      </c>
    </row>
    <row r="110" spans="2:12" x14ac:dyDescent="0.25">
      <c r="B110" s="22" t="s">
        <v>168</v>
      </c>
      <c r="C110" s="23">
        <v>0.4804281345565749</v>
      </c>
      <c r="D110" s="24">
        <v>0.49964226185264071</v>
      </c>
      <c r="E110" s="25">
        <v>9810</v>
      </c>
      <c r="F110" s="26">
        <v>0</v>
      </c>
      <c r="G110" s="7"/>
      <c r="H110" s="22" t="s">
        <v>168</v>
      </c>
      <c r="I110" s="39">
        <v>4.3582196692327879E-2</v>
      </c>
      <c r="J110" s="33"/>
      <c r="K110" s="9">
        <f t="shared" si="4"/>
        <v>4.5320592280549479E-2</v>
      </c>
      <c r="L110" s="9">
        <f t="shared" si="3"/>
        <v>-4.1906209813268522E-2</v>
      </c>
    </row>
    <row r="111" spans="2:12" x14ac:dyDescent="0.25">
      <c r="B111" s="22" t="s">
        <v>169</v>
      </c>
      <c r="C111" s="23">
        <v>1.7635066258919467E-2</v>
      </c>
      <c r="D111" s="24">
        <v>0.13162764465457952</v>
      </c>
      <c r="E111" s="25">
        <v>9810</v>
      </c>
      <c r="F111" s="26">
        <v>0</v>
      </c>
      <c r="G111" s="7"/>
      <c r="H111" s="22" t="s">
        <v>169</v>
      </c>
      <c r="I111" s="39">
        <v>-1.1889236985415698E-2</v>
      </c>
      <c r="J111" s="33"/>
      <c r="K111" s="9">
        <f t="shared" si="4"/>
        <v>-8.8731888609415666E-2</v>
      </c>
      <c r="L111" s="9">
        <f t="shared" si="3"/>
        <v>1.5928833381165203E-3</v>
      </c>
    </row>
    <row r="112" spans="2:12" x14ac:dyDescent="0.25">
      <c r="B112" s="22" t="s">
        <v>170</v>
      </c>
      <c r="C112" s="23">
        <v>7.9918450560652388E-2</v>
      </c>
      <c r="D112" s="24">
        <v>0.27118072967988038</v>
      </c>
      <c r="E112" s="25">
        <v>9810</v>
      </c>
      <c r="F112" s="26">
        <v>0</v>
      </c>
      <c r="G112" s="7"/>
      <c r="H112" s="22" t="s">
        <v>170</v>
      </c>
      <c r="I112" s="39">
        <v>-2.963994193458553E-2</v>
      </c>
      <c r="J112" s="33"/>
      <c r="K112" s="9">
        <f t="shared" si="4"/>
        <v>-0.10056453396470474</v>
      </c>
      <c r="L112" s="9">
        <f t="shared" si="3"/>
        <v>8.7350536924804476E-3</v>
      </c>
    </row>
    <row r="113" spans="2:12" x14ac:dyDescent="0.25">
      <c r="B113" s="22" t="s">
        <v>171</v>
      </c>
      <c r="C113" s="23">
        <v>0.17288481141692152</v>
      </c>
      <c r="D113" s="24">
        <v>0.3781669358940668</v>
      </c>
      <c r="E113" s="25">
        <v>9810</v>
      </c>
      <c r="F113" s="26">
        <v>0</v>
      </c>
      <c r="G113" s="7"/>
      <c r="H113" s="22" t="s">
        <v>171</v>
      </c>
      <c r="I113" s="39">
        <v>-4.2939864437061444E-2</v>
      </c>
      <c r="J113" s="33"/>
      <c r="K113" s="9">
        <f t="shared" si="4"/>
        <v>-9.3916761886186709E-2</v>
      </c>
      <c r="L113" s="9">
        <f t="shared" si="3"/>
        <v>1.9630617224423545E-2</v>
      </c>
    </row>
    <row r="114" spans="2:12" x14ac:dyDescent="0.25">
      <c r="B114" s="22" t="s">
        <v>172</v>
      </c>
      <c r="C114" s="23">
        <v>2.7522935779816515E-3</v>
      </c>
      <c r="D114" s="24">
        <v>5.239273112159952E-2</v>
      </c>
      <c r="E114" s="25">
        <v>9810</v>
      </c>
      <c r="F114" s="26">
        <v>0</v>
      </c>
      <c r="G114" s="7"/>
      <c r="H114" s="22" t="s">
        <v>172</v>
      </c>
      <c r="I114" s="39">
        <v>6.6126778714284979E-3</v>
      </c>
      <c r="J114" s="33"/>
      <c r="K114" s="9">
        <f t="shared" si="4"/>
        <v>0.1258662738020743</v>
      </c>
      <c r="L114" s="9">
        <f t="shared" si="3"/>
        <v>-3.4737702061290055E-4</v>
      </c>
    </row>
    <row r="115" spans="2:12" x14ac:dyDescent="0.25">
      <c r="B115" s="22" t="s">
        <v>173</v>
      </c>
      <c r="C115" s="23">
        <v>2.2426095820591231E-3</v>
      </c>
      <c r="D115" s="24">
        <v>4.7305479591131135E-2</v>
      </c>
      <c r="E115" s="25">
        <v>9810</v>
      </c>
      <c r="F115" s="26">
        <v>0</v>
      </c>
      <c r="G115" s="7"/>
      <c r="H115" s="22" t="s">
        <v>173</v>
      </c>
      <c r="I115" s="39">
        <v>5.9759763327447016E-3</v>
      </c>
      <c r="J115" s="33"/>
      <c r="K115" s="9">
        <f t="shared" si="4"/>
        <v>0.12604405668210578</v>
      </c>
      <c r="L115" s="9">
        <f t="shared" si="3"/>
        <v>-2.8330294718086703E-4</v>
      </c>
    </row>
    <row r="116" spans="2:12" x14ac:dyDescent="0.25">
      <c r="B116" s="22" t="s">
        <v>174</v>
      </c>
      <c r="C116" s="23">
        <v>0.15565749235474005</v>
      </c>
      <c r="D116" s="24">
        <v>0.36254880522248822</v>
      </c>
      <c r="E116" s="25">
        <v>9810</v>
      </c>
      <c r="F116" s="26">
        <v>0</v>
      </c>
      <c r="G116" s="7"/>
      <c r="H116" s="22" t="s">
        <v>174</v>
      </c>
      <c r="I116" s="39">
        <v>1.5136217312887435E-2</v>
      </c>
      <c r="J116" s="33"/>
      <c r="K116" s="9">
        <f t="shared" si="4"/>
        <v>3.5250844846624378E-2</v>
      </c>
      <c r="L116" s="9">
        <f t="shared" si="3"/>
        <v>-6.4986164530720057E-3</v>
      </c>
    </row>
    <row r="117" spans="2:12" x14ac:dyDescent="0.25">
      <c r="B117" s="22" t="s">
        <v>175</v>
      </c>
      <c r="C117" s="23">
        <v>0.15433231396534147</v>
      </c>
      <c r="D117" s="24">
        <v>0.36128542227991406</v>
      </c>
      <c r="E117" s="25">
        <v>9810</v>
      </c>
      <c r="F117" s="26">
        <v>0</v>
      </c>
      <c r="G117" s="7"/>
      <c r="H117" s="22" t="s">
        <v>175</v>
      </c>
      <c r="I117" s="39">
        <v>3.7786201338201819E-2</v>
      </c>
      <c r="J117" s="33"/>
      <c r="K117" s="9">
        <f t="shared" si="4"/>
        <v>8.8446882932794679E-2</v>
      </c>
      <c r="L117" s="9">
        <f t="shared" si="3"/>
        <v>-1.6141342907455537E-2</v>
      </c>
    </row>
    <row r="118" spans="2:12" x14ac:dyDescent="0.25">
      <c r="B118" s="22" t="s">
        <v>176</v>
      </c>
      <c r="C118" s="23">
        <v>0.36197757390417939</v>
      </c>
      <c r="D118" s="24">
        <v>0.48059687325146133</v>
      </c>
      <c r="E118" s="25">
        <v>9810</v>
      </c>
      <c r="F118" s="26">
        <v>0</v>
      </c>
      <c r="G118" s="7"/>
      <c r="H118" s="22" t="s">
        <v>176</v>
      </c>
      <c r="I118" s="39">
        <v>1.0332766073189613E-2</v>
      </c>
      <c r="J118" s="33"/>
      <c r="K118" s="9">
        <f t="shared" si="4"/>
        <v>1.3717393610356737E-2</v>
      </c>
      <c r="L118" s="9">
        <f t="shared" si="3"/>
        <v>-7.7824676003158278E-3</v>
      </c>
    </row>
    <row r="119" spans="2:12" x14ac:dyDescent="0.25">
      <c r="B119" s="22" t="s">
        <v>177</v>
      </c>
      <c r="C119" s="23">
        <v>5.1172273190621814E-2</v>
      </c>
      <c r="D119" s="24">
        <v>0.22036020865297179</v>
      </c>
      <c r="E119" s="25">
        <v>9810</v>
      </c>
      <c r="F119" s="26">
        <v>0</v>
      </c>
      <c r="G119" s="7"/>
      <c r="H119" s="22" t="s">
        <v>177</v>
      </c>
      <c r="I119" s="39">
        <v>5.1197630513604847E-3</v>
      </c>
      <c r="J119" s="33"/>
      <c r="K119" s="9">
        <f t="shared" si="4"/>
        <v>2.2044692948512974E-2</v>
      </c>
      <c r="L119" s="9">
        <f t="shared" si="3"/>
        <v>-1.1889166158308457E-3</v>
      </c>
    </row>
    <row r="120" spans="2:12" x14ac:dyDescent="0.25">
      <c r="B120" s="22" t="s">
        <v>178</v>
      </c>
      <c r="C120" s="23">
        <v>1.4271151885830785E-3</v>
      </c>
      <c r="D120" s="24">
        <v>3.7752136543183511E-2</v>
      </c>
      <c r="E120" s="25">
        <v>9810</v>
      </c>
      <c r="F120" s="26">
        <v>0</v>
      </c>
      <c r="G120" s="7"/>
      <c r="H120" s="22" t="s">
        <v>178</v>
      </c>
      <c r="I120" s="39">
        <v>-5.6396029160142754E-4</v>
      </c>
      <c r="J120" s="33"/>
      <c r="K120" s="9">
        <f t="shared" si="4"/>
        <v>-1.4917181035816322E-2</v>
      </c>
      <c r="L120" s="9">
        <f t="shared" si="3"/>
        <v>2.1318960239018834E-5</v>
      </c>
    </row>
    <row r="121" spans="2:12" x14ac:dyDescent="0.25">
      <c r="B121" s="22" t="s">
        <v>179</v>
      </c>
      <c r="C121" s="23">
        <v>0.24332313965341487</v>
      </c>
      <c r="D121" s="24">
        <v>0.42911042817969342</v>
      </c>
      <c r="E121" s="25">
        <v>9810</v>
      </c>
      <c r="F121" s="26">
        <v>0</v>
      </c>
      <c r="G121" s="7"/>
      <c r="H121" s="22" t="s">
        <v>179</v>
      </c>
      <c r="I121" s="39">
        <v>-5.5382607698588132E-2</v>
      </c>
      <c r="J121" s="33"/>
      <c r="K121" s="9">
        <f t="shared" si="4"/>
        <v>-9.7659564902546486E-2</v>
      </c>
      <c r="L121" s="9">
        <f t="shared" si="3"/>
        <v>3.1404200649653567E-2</v>
      </c>
    </row>
    <row r="122" spans="2:12" x14ac:dyDescent="0.25">
      <c r="B122" s="22" t="s">
        <v>180</v>
      </c>
      <c r="C122" s="23">
        <v>9.1743119266055051E-4</v>
      </c>
      <c r="D122" s="24">
        <v>3.0276772555768234E-2</v>
      </c>
      <c r="E122" s="25">
        <v>9810</v>
      </c>
      <c r="F122" s="26">
        <v>0</v>
      </c>
      <c r="G122" s="7"/>
      <c r="H122" s="22" t="s">
        <v>180</v>
      </c>
      <c r="I122" s="39">
        <v>-1.7108730563962198E-4</v>
      </c>
      <c r="J122" s="33"/>
      <c r="K122" s="9">
        <f t="shared" si="4"/>
        <v>-5.6455933172505478E-3</v>
      </c>
      <c r="L122" s="9">
        <f t="shared" si="3"/>
        <v>5.1841995567039013E-6</v>
      </c>
    </row>
    <row r="123" spans="2:12" x14ac:dyDescent="0.25">
      <c r="B123" s="22" t="s">
        <v>181</v>
      </c>
      <c r="C123" s="23">
        <v>1.6309887869520897E-3</v>
      </c>
      <c r="D123" s="24">
        <v>4.0354611459693976E-2</v>
      </c>
      <c r="E123" s="25">
        <v>9810</v>
      </c>
      <c r="F123" s="26">
        <v>0</v>
      </c>
      <c r="G123" s="7"/>
      <c r="H123" s="22" t="s">
        <v>181</v>
      </c>
      <c r="I123" s="39">
        <v>4.3910086242546029E-3</v>
      </c>
      <c r="J123" s="33"/>
      <c r="K123" s="9">
        <f t="shared" si="4"/>
        <v>0.10863310981952093</v>
      </c>
      <c r="L123" s="9">
        <f t="shared" si="3"/>
        <v>-1.7746883368514754E-4</v>
      </c>
    </row>
    <row r="124" spans="2:12" x14ac:dyDescent="0.25">
      <c r="B124" s="22" t="s">
        <v>182</v>
      </c>
      <c r="C124" s="23">
        <v>0.70336391437308876</v>
      </c>
      <c r="D124" s="24">
        <v>0.45679797384704113</v>
      </c>
      <c r="E124" s="25">
        <v>9810</v>
      </c>
      <c r="F124" s="26">
        <v>0</v>
      </c>
      <c r="G124" s="7"/>
      <c r="H124" s="22" t="s">
        <v>182</v>
      </c>
      <c r="I124" s="39">
        <v>4.3141321605944978E-2</v>
      </c>
      <c r="J124" s="33"/>
      <c r="K124" s="9">
        <f t="shared" ref="K124:K144" si="5">((1-C124)/D124)*I124</f>
        <v>2.8015169730687947E-2</v>
      </c>
      <c r="L124" s="9">
        <f t="shared" ref="L124:L144" si="6">((0-C124)/D124)*I124</f>
        <v>-6.6427722041837417E-2</v>
      </c>
    </row>
    <row r="125" spans="2:12" ht="15" customHeight="1" x14ac:dyDescent="0.25">
      <c r="B125" s="22" t="s">
        <v>183</v>
      </c>
      <c r="C125" s="23">
        <v>9.1743119266055051E-4</v>
      </c>
      <c r="D125" s="24">
        <v>3.0276772555767651E-2</v>
      </c>
      <c r="E125" s="25">
        <v>9810</v>
      </c>
      <c r="F125" s="26">
        <v>0</v>
      </c>
      <c r="G125" s="7"/>
      <c r="H125" s="22" t="s">
        <v>183</v>
      </c>
      <c r="I125" s="39">
        <v>2.8889740173823565E-4</v>
      </c>
      <c r="J125" s="33"/>
      <c r="K125" s="9">
        <f t="shared" si="5"/>
        <v>9.533128331917223E-3</v>
      </c>
      <c r="L125" s="9">
        <f t="shared" si="6"/>
        <v>-8.75402050681104E-6</v>
      </c>
    </row>
    <row r="126" spans="2:12" x14ac:dyDescent="0.25">
      <c r="B126" s="22" t="s">
        <v>184</v>
      </c>
      <c r="C126" s="23">
        <v>2.5484199796126398E-3</v>
      </c>
      <c r="D126" s="24">
        <v>5.0420082084315185E-2</v>
      </c>
      <c r="E126" s="25">
        <v>9810</v>
      </c>
      <c r="F126" s="26">
        <v>0</v>
      </c>
      <c r="H126" s="22" t="s">
        <v>184</v>
      </c>
      <c r="I126" s="39">
        <v>4.158294064661487E-3</v>
      </c>
      <c r="J126" s="33"/>
      <c r="K126" s="9">
        <f t="shared" si="5"/>
        <v>8.2262797153919667E-2</v>
      </c>
      <c r="L126" s="9">
        <f t="shared" si="6"/>
        <v>-2.1017577198242118E-4</v>
      </c>
    </row>
    <row r="127" spans="2:12" x14ac:dyDescent="0.3">
      <c r="B127" s="22" t="s">
        <v>185</v>
      </c>
      <c r="C127" s="23">
        <v>3.8124362895005093E-2</v>
      </c>
      <c r="D127" s="24">
        <v>0.19150622533925607</v>
      </c>
      <c r="E127" s="25">
        <v>9810</v>
      </c>
      <c r="F127" s="26">
        <v>0</v>
      </c>
      <c r="H127" s="22" t="s">
        <v>185</v>
      </c>
      <c r="I127" s="39">
        <v>1.7488679667436419E-2</v>
      </c>
      <c r="J127" s="40"/>
      <c r="K127" s="9">
        <f t="shared" si="5"/>
        <v>8.784014654061649E-2</v>
      </c>
      <c r="L127" s="9">
        <f t="shared" si="6"/>
        <v>-3.4815827475827218E-3</v>
      </c>
    </row>
    <row r="128" spans="2:12" x14ac:dyDescent="0.3">
      <c r="B128" s="22" t="s">
        <v>186</v>
      </c>
      <c r="C128" s="23">
        <v>3.669724770642202E-3</v>
      </c>
      <c r="D128" s="24">
        <v>6.0470080502448259E-2</v>
      </c>
      <c r="E128" s="25">
        <v>9810</v>
      </c>
      <c r="F128" s="26">
        <v>0</v>
      </c>
      <c r="H128" s="22" t="s">
        <v>186</v>
      </c>
      <c r="I128" s="39">
        <v>2.5054893895015327E-3</v>
      </c>
      <c r="J128" s="40"/>
      <c r="K128" s="9">
        <f t="shared" si="5"/>
        <v>4.1281488502818015E-2</v>
      </c>
      <c r="L128" s="9">
        <f t="shared" si="6"/>
        <v>-1.5204968141001112E-4</v>
      </c>
    </row>
    <row r="129" spans="2:12" x14ac:dyDescent="0.3">
      <c r="B129" s="22" t="s">
        <v>187</v>
      </c>
      <c r="C129" s="23">
        <v>4.8929663608562697E-3</v>
      </c>
      <c r="D129" s="24">
        <v>6.9781957729024E-2</v>
      </c>
      <c r="E129" s="25">
        <v>9810</v>
      </c>
      <c r="F129" s="26">
        <v>0</v>
      </c>
      <c r="H129" s="22" t="s">
        <v>187</v>
      </c>
      <c r="I129" s="39">
        <v>2.5062976475336875E-3</v>
      </c>
      <c r="J129" s="40"/>
      <c r="K129" s="9">
        <f t="shared" si="5"/>
        <v>3.5740390476558428E-2</v>
      </c>
      <c r="L129" s="9">
        <f t="shared" si="6"/>
        <v>-1.7573640062229097E-4</v>
      </c>
    </row>
    <row r="130" spans="2:12" x14ac:dyDescent="0.3">
      <c r="B130" s="22" t="s">
        <v>188</v>
      </c>
      <c r="C130" s="23">
        <v>5.0968399592252807E-4</v>
      </c>
      <c r="D130" s="24">
        <v>2.2571578423209095E-2</v>
      </c>
      <c r="E130" s="25">
        <v>9810</v>
      </c>
      <c r="F130" s="26">
        <v>0</v>
      </c>
      <c r="H130" s="22" t="s">
        <v>188</v>
      </c>
      <c r="I130" s="39">
        <v>2.6895652006247013E-5</v>
      </c>
      <c r="J130" s="40"/>
      <c r="K130" s="9">
        <f t="shared" si="5"/>
        <v>1.1909642834378974E-3</v>
      </c>
      <c r="L130" s="9">
        <f t="shared" si="6"/>
        <v>-6.0732497880565917E-7</v>
      </c>
    </row>
    <row r="131" spans="2:12" x14ac:dyDescent="0.3">
      <c r="B131" s="22" t="s">
        <v>189</v>
      </c>
      <c r="C131" s="23">
        <v>2.5484199796126398E-3</v>
      </c>
      <c r="D131" s="24">
        <v>5.0420082084316198E-2</v>
      </c>
      <c r="E131" s="25">
        <v>9810</v>
      </c>
      <c r="F131" s="26">
        <v>0</v>
      </c>
      <c r="H131" s="22" t="s">
        <v>189</v>
      </c>
      <c r="I131" s="39">
        <v>-5.0278862123302927E-3</v>
      </c>
      <c r="J131" s="40"/>
      <c r="K131" s="9">
        <f t="shared" si="5"/>
        <v>-9.9465785047017474E-2</v>
      </c>
      <c r="L131" s="9">
        <f t="shared" si="6"/>
        <v>2.5412821933320758E-4</v>
      </c>
    </row>
    <row r="132" spans="2:12" x14ac:dyDescent="0.3">
      <c r="B132" s="22" t="s">
        <v>190</v>
      </c>
      <c r="C132" s="23">
        <v>2.0183486238532111E-2</v>
      </c>
      <c r="D132" s="24">
        <v>0.14063473696415674</v>
      </c>
      <c r="E132" s="25">
        <v>9810</v>
      </c>
      <c r="F132" s="26">
        <v>0</v>
      </c>
      <c r="H132" s="22" t="s">
        <v>190</v>
      </c>
      <c r="I132" s="39">
        <v>-1.024432278166083E-2</v>
      </c>
      <c r="J132" s="40"/>
      <c r="K132" s="9">
        <f t="shared" si="5"/>
        <v>-7.1373238578547965E-2</v>
      </c>
      <c r="L132" s="9">
        <f t="shared" si="6"/>
        <v>1.4702352516180294E-3</v>
      </c>
    </row>
    <row r="133" spans="2:12" x14ac:dyDescent="0.3">
      <c r="B133" s="22" t="s">
        <v>191</v>
      </c>
      <c r="C133" s="23">
        <v>0.26279306829765542</v>
      </c>
      <c r="D133" s="24">
        <v>0.4401734000078773</v>
      </c>
      <c r="E133" s="25">
        <v>9810</v>
      </c>
      <c r="F133" s="26">
        <v>0</v>
      </c>
      <c r="H133" s="22" t="s">
        <v>191</v>
      </c>
      <c r="I133" s="39">
        <v>-5.33987289178793E-2</v>
      </c>
      <c r="J133" s="40"/>
      <c r="K133" s="9">
        <f t="shared" si="5"/>
        <v>-8.9432739692245314E-2</v>
      </c>
      <c r="L133" s="9">
        <f t="shared" si="6"/>
        <v>3.1880199519719078E-2</v>
      </c>
    </row>
    <row r="134" spans="2:12" x14ac:dyDescent="0.3">
      <c r="B134" s="22" t="s">
        <v>192</v>
      </c>
      <c r="C134" s="23">
        <v>7.1355759429153924E-4</v>
      </c>
      <c r="D134" s="24">
        <v>2.6704327797866946E-2</v>
      </c>
      <c r="E134" s="25">
        <v>9810</v>
      </c>
      <c r="F134" s="26">
        <v>0</v>
      </c>
      <c r="H134" s="22" t="s">
        <v>192</v>
      </c>
      <c r="I134" s="39">
        <v>-8.8226698125550538E-4</v>
      </c>
      <c r="J134" s="40"/>
      <c r="K134" s="9">
        <f t="shared" si="5"/>
        <v>-3.3014777216045857E-2</v>
      </c>
      <c r="L134" s="9">
        <f t="shared" si="6"/>
        <v>2.3574766960351021E-5</v>
      </c>
    </row>
    <row r="135" spans="2:12" x14ac:dyDescent="0.3">
      <c r="B135" s="22" t="s">
        <v>193</v>
      </c>
      <c r="C135" s="23">
        <v>1.0193679918450561E-3</v>
      </c>
      <c r="D135" s="24">
        <v>3.1912892324441493E-2</v>
      </c>
      <c r="E135" s="25">
        <v>9810</v>
      </c>
      <c r="F135" s="26">
        <v>0</v>
      </c>
      <c r="H135" s="22" t="s">
        <v>193</v>
      </c>
      <c r="I135" s="39">
        <v>-3.1896034130260461E-3</v>
      </c>
      <c r="J135" s="40"/>
      <c r="K135" s="9">
        <f t="shared" si="5"/>
        <v>-9.9845291395282268E-2</v>
      </c>
      <c r="L135" s="9">
        <f t="shared" si="6"/>
        <v>1.0188295040334927E-4</v>
      </c>
    </row>
    <row r="136" spans="2:12" x14ac:dyDescent="0.3">
      <c r="B136" s="22" t="s">
        <v>194</v>
      </c>
      <c r="C136" s="23">
        <v>0.12028542303771661</v>
      </c>
      <c r="D136" s="24">
        <v>0.32531158567133139</v>
      </c>
      <c r="E136" s="25">
        <v>9810</v>
      </c>
      <c r="F136" s="26">
        <v>0</v>
      </c>
      <c r="H136" s="22" t="s">
        <v>194</v>
      </c>
      <c r="I136" s="39">
        <v>2.2525116832920598E-2</v>
      </c>
      <c r="J136" s="40"/>
      <c r="K136" s="9">
        <f t="shared" si="5"/>
        <v>6.0912904730417175E-2</v>
      </c>
      <c r="L136" s="9">
        <f t="shared" si="6"/>
        <v>-8.3287633350975967E-3</v>
      </c>
    </row>
    <row r="137" spans="2:12" x14ac:dyDescent="0.3">
      <c r="B137" s="22" t="s">
        <v>195</v>
      </c>
      <c r="C137" s="23">
        <v>0.11732925586136596</v>
      </c>
      <c r="D137" s="24">
        <v>0.32182861828575865</v>
      </c>
      <c r="E137" s="25">
        <v>9810</v>
      </c>
      <c r="F137" s="26">
        <v>0</v>
      </c>
      <c r="H137" s="22" t="s">
        <v>195</v>
      </c>
      <c r="I137" s="39">
        <v>-1.1193740156484739E-2</v>
      </c>
      <c r="J137" s="40"/>
      <c r="K137" s="9">
        <f t="shared" si="5"/>
        <v>-3.0700771753138133E-2</v>
      </c>
      <c r="L137" s="9">
        <f t="shared" si="6"/>
        <v>4.0809086832038332E-3</v>
      </c>
    </row>
    <row r="138" spans="2:12" x14ac:dyDescent="0.3">
      <c r="B138" s="22" t="s">
        <v>196</v>
      </c>
      <c r="C138" s="23">
        <v>0.21661569826707447</v>
      </c>
      <c r="D138" s="24">
        <v>0.41195950928517311</v>
      </c>
      <c r="E138" s="25">
        <v>9810</v>
      </c>
      <c r="F138" s="26">
        <v>0</v>
      </c>
      <c r="H138" s="22" t="s">
        <v>196</v>
      </c>
      <c r="I138" s="39">
        <v>2.7845142806336261E-2</v>
      </c>
      <c r="J138" s="40"/>
      <c r="K138" s="9">
        <f t="shared" si="5"/>
        <v>5.2950465427647829E-2</v>
      </c>
      <c r="L138" s="9">
        <f t="shared" si="6"/>
        <v>-1.4641475476090007E-2</v>
      </c>
    </row>
    <row r="139" spans="2:12" x14ac:dyDescent="0.3">
      <c r="B139" s="22" t="s">
        <v>197</v>
      </c>
      <c r="C139" s="23">
        <v>0.22099898063200821</v>
      </c>
      <c r="D139" s="24">
        <v>0.41494093827934903</v>
      </c>
      <c r="E139" s="25">
        <v>9810</v>
      </c>
      <c r="F139" s="26">
        <v>0</v>
      </c>
      <c r="H139" s="22" t="s">
        <v>197</v>
      </c>
      <c r="I139" s="39">
        <v>2.6805907391308847E-2</v>
      </c>
      <c r="J139" s="40"/>
      <c r="K139" s="9">
        <f t="shared" si="5"/>
        <v>5.032482277961059E-2</v>
      </c>
      <c r="L139" s="9">
        <f t="shared" si="6"/>
        <v>-1.427691910313999E-2</v>
      </c>
    </row>
    <row r="140" spans="2:12" x14ac:dyDescent="0.3">
      <c r="B140" s="22" t="s">
        <v>198</v>
      </c>
      <c r="C140" s="23">
        <v>4.3832823649337408E-3</v>
      </c>
      <c r="D140" s="24">
        <v>6.606446931021874E-2</v>
      </c>
      <c r="E140" s="25">
        <v>9810</v>
      </c>
      <c r="F140" s="26">
        <v>0</v>
      </c>
      <c r="H140" s="22" t="s">
        <v>198</v>
      </c>
      <c r="I140" s="39">
        <v>-5.7478222637082016E-3</v>
      </c>
      <c r="J140" s="40"/>
      <c r="K140" s="9">
        <f t="shared" si="5"/>
        <v>-8.6621870961699363E-2</v>
      </c>
      <c r="L140" s="9">
        <f t="shared" si="6"/>
        <v>3.8135972676902561E-4</v>
      </c>
    </row>
    <row r="141" spans="2:12" x14ac:dyDescent="0.3">
      <c r="B141" s="22" t="s">
        <v>199</v>
      </c>
      <c r="C141" s="23">
        <v>3.017329255861366E-2</v>
      </c>
      <c r="D141" s="24">
        <v>0.17107264024874866</v>
      </c>
      <c r="E141" s="25">
        <v>9810</v>
      </c>
      <c r="F141" s="26">
        <v>0</v>
      </c>
      <c r="H141" s="22" t="s">
        <v>199</v>
      </c>
      <c r="I141" s="39">
        <v>-3.6748888260718414E-3</v>
      </c>
      <c r="J141" s="40"/>
      <c r="K141" s="9">
        <f t="shared" si="5"/>
        <v>-2.0833286522147217E-2</v>
      </c>
      <c r="L141" s="9">
        <f t="shared" si="6"/>
        <v>6.4816615624927235E-4</v>
      </c>
    </row>
    <row r="142" spans="2:12" x14ac:dyDescent="0.3">
      <c r="B142" s="22" t="s">
        <v>200</v>
      </c>
      <c r="C142" s="23">
        <v>2.8542303771661569E-3</v>
      </c>
      <c r="D142" s="24">
        <v>5.3351418878645931E-2</v>
      </c>
      <c r="E142" s="25">
        <v>9810</v>
      </c>
      <c r="F142" s="26">
        <v>0</v>
      </c>
      <c r="H142" s="22" t="s">
        <v>200</v>
      </c>
      <c r="I142" s="39">
        <v>3.9744438121562016E-4</v>
      </c>
      <c r="J142" s="40"/>
      <c r="K142" s="9">
        <f t="shared" si="5"/>
        <v>7.4282932247964036E-3</v>
      </c>
      <c r="L142" s="9">
        <f t="shared" si="6"/>
        <v>-2.1262748956685679E-5</v>
      </c>
    </row>
    <row r="143" spans="2:12" x14ac:dyDescent="0.3">
      <c r="B143" s="22" t="s">
        <v>201</v>
      </c>
      <c r="C143" s="23">
        <v>0.25881753312945976</v>
      </c>
      <c r="D143" s="24">
        <v>0.43800750485317558</v>
      </c>
      <c r="E143" s="25">
        <v>9810</v>
      </c>
      <c r="F143" s="26">
        <v>0</v>
      </c>
      <c r="H143" s="22" t="s">
        <v>201</v>
      </c>
      <c r="I143" s="39">
        <v>-1.4005332428871609E-3</v>
      </c>
      <c r="J143" s="40"/>
      <c r="K143" s="9">
        <f t="shared" si="5"/>
        <v>-2.3699381229672495E-3</v>
      </c>
      <c r="L143" s="9">
        <f t="shared" si="6"/>
        <v>8.2757157120256467E-4</v>
      </c>
    </row>
    <row r="144" spans="2:12" x14ac:dyDescent="0.3">
      <c r="B144" s="22" t="s">
        <v>50</v>
      </c>
      <c r="C144" s="23">
        <v>0.44057084607543323</v>
      </c>
      <c r="D144" s="24">
        <v>0.49648091846725484</v>
      </c>
      <c r="E144" s="25">
        <v>9810</v>
      </c>
      <c r="F144" s="26">
        <v>0</v>
      </c>
      <c r="H144" s="22" t="s">
        <v>50</v>
      </c>
      <c r="I144" s="39">
        <v>-2.3599459169614801E-2</v>
      </c>
      <c r="J144" s="40"/>
      <c r="K144" s="9">
        <f t="shared" si="5"/>
        <v>-2.6591607019043402E-2</v>
      </c>
      <c r="L144" s="9">
        <f t="shared" si="6"/>
        <v>2.0941859609385126E-2</v>
      </c>
    </row>
    <row r="145" spans="2:13" ht="15" thickBot="1" x14ac:dyDescent="0.35">
      <c r="B145" s="27" t="s">
        <v>51</v>
      </c>
      <c r="C145" s="28">
        <v>1.8838939857288481</v>
      </c>
      <c r="D145" s="29">
        <v>1.4741029245368855</v>
      </c>
      <c r="E145" s="30">
        <v>9810</v>
      </c>
      <c r="F145" s="31">
        <v>0</v>
      </c>
      <c r="H145" s="27" t="s">
        <v>51</v>
      </c>
      <c r="I145" s="41">
        <v>-1.833024102032025E-2</v>
      </c>
      <c r="J145" s="40"/>
      <c r="M145" s="2" t="str">
        <f>"((memsleep-"&amp;C145&amp;")/"&amp;D145&amp;")*("&amp;I145&amp;")"</f>
        <v>((memsleep-1.88389398572885)/1.47410292453689)*(-0.0183302410203202)</v>
      </c>
    </row>
    <row r="146" spans="2:13" ht="23.4" customHeight="1" thickTop="1" x14ac:dyDescent="0.3">
      <c r="B146" s="32" t="s">
        <v>46</v>
      </c>
      <c r="C146" s="32"/>
      <c r="D146" s="32"/>
      <c r="E146" s="32"/>
      <c r="F146" s="32"/>
      <c r="H146" s="32" t="s">
        <v>7</v>
      </c>
      <c r="I146" s="32"/>
      <c r="J146" s="40"/>
    </row>
  </sheetData>
  <mergeCells count="7">
    <mergeCell ref="B146:F146"/>
    <mergeCell ref="H4:I4"/>
    <mergeCell ref="H5:H6"/>
    <mergeCell ref="H146:I146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4"/>
  <sheetViews>
    <sheetView zoomScaleNormal="100" workbookViewId="0"/>
  </sheetViews>
  <sheetFormatPr defaultColWidth="9.109375" defaultRowHeight="14.4" x14ac:dyDescent="0.3"/>
  <cols>
    <col min="1" max="1" width="9.109375" style="2"/>
    <col min="2" max="2" width="60.6640625" style="2" customWidth="1"/>
    <col min="3" max="3" width="9.109375" style="2"/>
    <col min="4" max="4" width="12.6640625" style="2" customWidth="1"/>
    <col min="5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3</v>
      </c>
      <c r="B1" s="2" t="s">
        <v>75</v>
      </c>
    </row>
    <row r="4" spans="1:12" ht="15" thickBot="1" x14ac:dyDescent="0.3">
      <c r="H4" s="42" t="s">
        <v>6</v>
      </c>
      <c r="I4" s="42"/>
      <c r="J4" s="63"/>
    </row>
    <row r="5" spans="1:12" ht="15.6" thickTop="1" thickBot="1" x14ac:dyDescent="0.3">
      <c r="B5" s="42" t="s">
        <v>0</v>
      </c>
      <c r="C5" s="42"/>
      <c r="D5" s="42"/>
      <c r="E5" s="42"/>
      <c r="F5" s="42"/>
      <c r="G5" s="4"/>
      <c r="H5" s="64" t="s">
        <v>45</v>
      </c>
      <c r="I5" s="65" t="s">
        <v>4</v>
      </c>
      <c r="J5" s="62"/>
      <c r="K5" s="11" t="s">
        <v>8</v>
      </c>
      <c r="L5" s="11"/>
    </row>
    <row r="6" spans="1:12" ht="15.6" thickTop="1" thickBot="1" x14ac:dyDescent="0.25">
      <c r="B6" s="43" t="s">
        <v>45</v>
      </c>
      <c r="C6" s="44" t="s">
        <v>1</v>
      </c>
      <c r="D6" s="45" t="s">
        <v>202</v>
      </c>
      <c r="E6" s="45" t="s">
        <v>203</v>
      </c>
      <c r="F6" s="46" t="s">
        <v>2</v>
      </c>
      <c r="G6" s="8"/>
      <c r="H6" s="66"/>
      <c r="I6" s="67" t="s">
        <v>5</v>
      </c>
      <c r="J6" s="62"/>
      <c r="K6" s="1" t="s">
        <v>9</v>
      </c>
      <c r="L6" s="1" t="s">
        <v>10</v>
      </c>
    </row>
    <row r="7" spans="1:12" ht="15" thickTop="1" x14ac:dyDescent="0.2">
      <c r="B7" s="47" t="s">
        <v>64</v>
      </c>
      <c r="C7" s="48">
        <v>8.0996884735202487E-2</v>
      </c>
      <c r="D7" s="49">
        <v>0.27287283765694637</v>
      </c>
      <c r="E7" s="50">
        <v>3210</v>
      </c>
      <c r="F7" s="51">
        <v>0</v>
      </c>
      <c r="G7" s="8"/>
      <c r="H7" s="47" t="s">
        <v>64</v>
      </c>
      <c r="I7" s="68">
        <v>3.776545690797338E-2</v>
      </c>
      <c r="J7" s="62"/>
      <c r="K7" s="9">
        <f>((1-C7)/D7)*I7</f>
        <v>0.12718954677144831</v>
      </c>
      <c r="L7" s="9">
        <f>((0-C7)/D7)*I7</f>
        <v>-1.1209926156127648E-2</v>
      </c>
    </row>
    <row r="8" spans="1:12" x14ac:dyDescent="0.2">
      <c r="B8" s="52" t="s">
        <v>65</v>
      </c>
      <c r="C8" s="53">
        <v>0.59221183800623056</v>
      </c>
      <c r="D8" s="54">
        <v>0.49149998278626505</v>
      </c>
      <c r="E8" s="55">
        <v>3210</v>
      </c>
      <c r="F8" s="56">
        <v>0</v>
      </c>
      <c r="G8" s="8"/>
      <c r="H8" s="52" t="s">
        <v>65</v>
      </c>
      <c r="I8" s="69">
        <v>3.4195491280602626E-2</v>
      </c>
      <c r="J8" s="62"/>
      <c r="K8" s="9">
        <f t="shared" ref="K8:K18" si="0">((1-C8)/D8)*I8</f>
        <v>2.8371346950493918E-2</v>
      </c>
      <c r="L8" s="9">
        <f t="shared" ref="L8:L71" si="1">((0-C8)/D8)*I8</f>
        <v>-4.1202391560648546E-2</v>
      </c>
    </row>
    <row r="9" spans="1:12" x14ac:dyDescent="0.2">
      <c r="B9" s="52" t="s">
        <v>66</v>
      </c>
      <c r="C9" s="53">
        <v>8.8785046728971959E-2</v>
      </c>
      <c r="D9" s="54">
        <v>0.2844775443812243</v>
      </c>
      <c r="E9" s="55">
        <v>3210</v>
      </c>
      <c r="F9" s="56">
        <v>0</v>
      </c>
      <c r="G9" s="8"/>
      <c r="H9" s="52" t="s">
        <v>66</v>
      </c>
      <c r="I9" s="69">
        <v>-2.2987014916795379E-2</v>
      </c>
      <c r="J9" s="62"/>
      <c r="K9" s="9">
        <f t="shared" si="0"/>
        <v>-7.3630105915068439E-2</v>
      </c>
      <c r="L9" s="9">
        <f t="shared" si="1"/>
        <v>7.1742154481348724E-3</v>
      </c>
    </row>
    <row r="10" spans="1:12" x14ac:dyDescent="0.2">
      <c r="B10" s="52" t="s">
        <v>67</v>
      </c>
      <c r="C10" s="53">
        <v>0.16760124610591901</v>
      </c>
      <c r="D10" s="54">
        <v>0.37356999791911583</v>
      </c>
      <c r="E10" s="55">
        <v>3210</v>
      </c>
      <c r="F10" s="56">
        <v>0</v>
      </c>
      <c r="G10" s="8"/>
      <c r="H10" s="52" t="s">
        <v>67</v>
      </c>
      <c r="I10" s="69">
        <v>-3.9689838284116374E-2</v>
      </c>
      <c r="J10" s="62"/>
      <c r="K10" s="9">
        <f t="shared" si="0"/>
        <v>-8.8437969092767701E-2</v>
      </c>
      <c r="L10" s="9">
        <f t="shared" si="1"/>
        <v>1.7806746770924035E-2</v>
      </c>
    </row>
    <row r="11" spans="1:12" x14ac:dyDescent="0.2">
      <c r="B11" s="52" t="s">
        <v>47</v>
      </c>
      <c r="C11" s="53">
        <v>2.3676012461059191E-2</v>
      </c>
      <c r="D11" s="54">
        <v>0.15206137647859666</v>
      </c>
      <c r="E11" s="55">
        <v>3210</v>
      </c>
      <c r="F11" s="56">
        <v>0</v>
      </c>
      <c r="G11" s="8"/>
      <c r="H11" s="52" t="s">
        <v>47</v>
      </c>
      <c r="I11" s="69">
        <v>-6.2355981208934302E-4</v>
      </c>
      <c r="J11" s="62"/>
      <c r="K11" s="9">
        <f t="shared" si="0"/>
        <v>-4.0036228548397425E-3</v>
      </c>
      <c r="L11" s="9">
        <f t="shared" si="1"/>
        <v>9.7088492969949085E-5</v>
      </c>
    </row>
    <row r="12" spans="1:12" x14ac:dyDescent="0.2">
      <c r="B12" s="52" t="s">
        <v>68</v>
      </c>
      <c r="C12" s="53">
        <v>1.059190031152648E-2</v>
      </c>
      <c r="D12" s="54">
        <v>0.10238641357353841</v>
      </c>
      <c r="E12" s="55">
        <v>3210</v>
      </c>
      <c r="F12" s="56">
        <v>0</v>
      </c>
      <c r="G12" s="8"/>
      <c r="H12" s="52" t="s">
        <v>68</v>
      </c>
      <c r="I12" s="69">
        <v>-1.1145570915166717E-2</v>
      </c>
      <c r="J12" s="62"/>
      <c r="K12" s="9">
        <f t="shared" si="0"/>
        <v>-0.10770489710724926</v>
      </c>
      <c r="L12" s="9">
        <f t="shared" si="1"/>
        <v>1.1530121226846581E-3</v>
      </c>
    </row>
    <row r="13" spans="1:12" x14ac:dyDescent="0.2">
      <c r="B13" s="52" t="s">
        <v>69</v>
      </c>
      <c r="C13" s="53">
        <v>1.2149532710280374E-2</v>
      </c>
      <c r="D13" s="54">
        <v>0.10957035021716521</v>
      </c>
      <c r="E13" s="55">
        <v>3210</v>
      </c>
      <c r="F13" s="56">
        <v>0</v>
      </c>
      <c r="G13" s="8"/>
      <c r="H13" s="52" t="s">
        <v>69</v>
      </c>
      <c r="I13" s="69">
        <v>-1.659515308719655E-2</v>
      </c>
      <c r="J13" s="62"/>
      <c r="K13" s="9">
        <f t="shared" si="0"/>
        <v>-0.14961647653256607</v>
      </c>
      <c r="L13" s="9">
        <f t="shared" si="1"/>
        <v>1.8401269583002448E-3</v>
      </c>
    </row>
    <row r="14" spans="1:12" x14ac:dyDescent="0.2">
      <c r="B14" s="52" t="s">
        <v>70</v>
      </c>
      <c r="C14" s="53">
        <v>1.0280373831775701E-2</v>
      </c>
      <c r="D14" s="54">
        <v>0.10088537266650895</v>
      </c>
      <c r="E14" s="55">
        <v>3210</v>
      </c>
      <c r="F14" s="56">
        <v>0</v>
      </c>
      <c r="G14" s="8"/>
      <c r="H14" s="52" t="s">
        <v>70</v>
      </c>
      <c r="I14" s="69">
        <v>-1.3490712907582015E-2</v>
      </c>
      <c r="J14" s="62"/>
      <c r="K14" s="9">
        <f t="shared" si="0"/>
        <v>-0.1323484562997248</v>
      </c>
      <c r="L14" s="9">
        <f t="shared" si="1"/>
        <v>1.3747242863994078E-3</v>
      </c>
    </row>
    <row r="15" spans="1:12" x14ac:dyDescent="0.2">
      <c r="B15" s="52" t="s">
        <v>71</v>
      </c>
      <c r="C15" s="53">
        <v>3.7383177570093459E-3</v>
      </c>
      <c r="D15" s="54">
        <v>6.1036901381821107E-2</v>
      </c>
      <c r="E15" s="55">
        <v>3210</v>
      </c>
      <c r="F15" s="56">
        <v>0</v>
      </c>
      <c r="G15" s="8"/>
      <c r="H15" s="52" t="s">
        <v>71</v>
      </c>
      <c r="I15" s="69">
        <v>-1.0044038630846696E-2</v>
      </c>
      <c r="J15" s="62"/>
      <c r="K15" s="9">
        <f t="shared" si="0"/>
        <v>-0.16394165818288395</v>
      </c>
      <c r="L15" s="9">
        <f t="shared" si="1"/>
        <v>6.1516569674628131E-4</v>
      </c>
    </row>
    <row r="16" spans="1:12" x14ac:dyDescent="0.2">
      <c r="B16" s="52" t="s">
        <v>48</v>
      </c>
      <c r="C16" s="53">
        <v>1.557632398753894E-3</v>
      </c>
      <c r="D16" s="54">
        <v>3.9442246626539099E-2</v>
      </c>
      <c r="E16" s="55">
        <v>3210</v>
      </c>
      <c r="F16" s="56">
        <v>0</v>
      </c>
      <c r="G16" s="8"/>
      <c r="H16" s="52" t="s">
        <v>48</v>
      </c>
      <c r="I16" s="69">
        <v>-2.1799059371110981E-3</v>
      </c>
      <c r="J16" s="62"/>
      <c r="K16" s="9">
        <f t="shared" si="0"/>
        <v>-5.5182212757950044E-2</v>
      </c>
      <c r="L16" s="9">
        <f t="shared" si="1"/>
        <v>8.6087695410218482E-5</v>
      </c>
    </row>
    <row r="17" spans="2:12" x14ac:dyDescent="0.2">
      <c r="B17" s="52" t="s">
        <v>76</v>
      </c>
      <c r="C17" s="53">
        <v>4.3613707165109034E-3</v>
      </c>
      <c r="D17" s="54">
        <v>6.5906770064109513E-2</v>
      </c>
      <c r="E17" s="55">
        <v>3210</v>
      </c>
      <c r="F17" s="56">
        <v>0</v>
      </c>
      <c r="G17" s="8"/>
      <c r="H17" s="52" t="s">
        <v>76</v>
      </c>
      <c r="I17" s="69">
        <v>-6.2712351767613356E-3</v>
      </c>
      <c r="J17" s="62"/>
      <c r="K17" s="9">
        <f t="shared" si="0"/>
        <v>-9.4738127649578951E-2</v>
      </c>
      <c r="L17" s="9">
        <f t="shared" si="1"/>
        <v>4.1499805603695413E-4</v>
      </c>
    </row>
    <row r="18" spans="2:12" ht="22.8" x14ac:dyDescent="0.2">
      <c r="B18" s="52" t="s">
        <v>49</v>
      </c>
      <c r="C18" s="53">
        <v>2.8037383177570091E-3</v>
      </c>
      <c r="D18" s="54">
        <v>5.2884294742941117E-2</v>
      </c>
      <c r="E18" s="55">
        <v>3210</v>
      </c>
      <c r="F18" s="56">
        <v>0</v>
      </c>
      <c r="G18" s="8"/>
      <c r="H18" s="52" t="s">
        <v>49</v>
      </c>
      <c r="I18" s="69">
        <v>-3.6721299739433523E-3</v>
      </c>
      <c r="J18" s="62"/>
      <c r="K18" s="9">
        <f t="shared" si="0"/>
        <v>-6.9242377159929827E-2</v>
      </c>
      <c r="L18" s="9">
        <f t="shared" si="1"/>
        <v>1.9468334721629754E-4</v>
      </c>
    </row>
    <row r="19" spans="2:12" x14ac:dyDescent="0.2">
      <c r="B19" s="52" t="s">
        <v>77</v>
      </c>
      <c r="C19" s="53">
        <v>1.2461059190031153E-3</v>
      </c>
      <c r="D19" s="54">
        <v>3.5283721049798523E-2</v>
      </c>
      <c r="E19" s="55">
        <v>3210</v>
      </c>
      <c r="F19" s="56">
        <v>0</v>
      </c>
      <c r="G19" s="8"/>
      <c r="H19" s="52" t="s">
        <v>77</v>
      </c>
      <c r="I19" s="69">
        <v>-6.8443555349172213E-4</v>
      </c>
      <c r="J19" s="62"/>
      <c r="K19" s="9">
        <f>((1-C19)/D19)*I19</f>
        <v>-1.9373882741351153E-2</v>
      </c>
      <c r="L19" s="9">
        <f t="shared" si="1"/>
        <v>2.4172030868809921E-5</v>
      </c>
    </row>
    <row r="20" spans="2:12" x14ac:dyDescent="0.2">
      <c r="B20" s="52" t="s">
        <v>78</v>
      </c>
      <c r="C20" s="53">
        <v>3.7694704049844235E-2</v>
      </c>
      <c r="D20" s="54">
        <v>0.19048652737461375</v>
      </c>
      <c r="E20" s="55">
        <v>3210</v>
      </c>
      <c r="F20" s="56">
        <v>0</v>
      </c>
      <c r="G20" s="8"/>
      <c r="H20" s="52" t="s">
        <v>78</v>
      </c>
      <c r="I20" s="69">
        <v>2.7392288315151461E-2</v>
      </c>
      <c r="J20" s="72"/>
      <c r="K20" s="9">
        <f t="shared" ref="K20:K58" si="2">((1-C20)/D20)*I20</f>
        <v>0.13838114683052802</v>
      </c>
      <c r="L20" s="9">
        <f t="shared" ref="L20:L58" si="3">((0-C20)/D20)*I20</f>
        <v>-5.4205628897681744E-3</v>
      </c>
    </row>
    <row r="21" spans="2:12" x14ac:dyDescent="0.2">
      <c r="B21" s="52" t="s">
        <v>79</v>
      </c>
      <c r="C21" s="53">
        <v>5.2647975077881617E-2</v>
      </c>
      <c r="D21" s="54">
        <v>0.2233645190856548</v>
      </c>
      <c r="E21" s="55">
        <v>3210</v>
      </c>
      <c r="F21" s="56">
        <v>0</v>
      </c>
      <c r="G21" s="8"/>
      <c r="H21" s="52" t="s">
        <v>79</v>
      </c>
      <c r="I21" s="69">
        <v>3.2795574641504871E-2</v>
      </c>
      <c r="J21" s="62"/>
      <c r="K21" s="9">
        <f t="shared" si="2"/>
        <v>0.13909529665810502</v>
      </c>
      <c r="L21" s="9">
        <f t="shared" si="3"/>
        <v>-7.7300575913251384E-3</v>
      </c>
    </row>
    <row r="22" spans="2:12" x14ac:dyDescent="0.2">
      <c r="B22" s="52" t="s">
        <v>80</v>
      </c>
      <c r="C22" s="53">
        <v>5.9190031152647976E-3</v>
      </c>
      <c r="D22" s="54">
        <v>7.671898135791029E-2</v>
      </c>
      <c r="E22" s="55">
        <v>3210</v>
      </c>
      <c r="F22" s="56">
        <v>0</v>
      </c>
      <c r="G22" s="8"/>
      <c r="H22" s="52" t="s">
        <v>80</v>
      </c>
      <c r="I22" s="69">
        <v>7.9498666984073266E-3</v>
      </c>
      <c r="J22" s="62"/>
      <c r="K22" s="9">
        <f t="shared" si="2"/>
        <v>0.10300985848319891</v>
      </c>
      <c r="L22" s="9">
        <f t="shared" si="3"/>
        <v>-6.1334607056746449E-4</v>
      </c>
    </row>
    <row r="23" spans="2:12" x14ac:dyDescent="0.2">
      <c r="B23" s="52" t="s">
        <v>81</v>
      </c>
      <c r="C23" s="53">
        <v>1.869158878504673E-3</v>
      </c>
      <c r="D23" s="54">
        <v>4.3200075333229511E-2</v>
      </c>
      <c r="E23" s="55">
        <v>3210</v>
      </c>
      <c r="F23" s="56">
        <v>0</v>
      </c>
      <c r="G23" s="8"/>
      <c r="H23" s="52" t="s">
        <v>81</v>
      </c>
      <c r="I23" s="69">
        <v>7.2591766076617759E-3</v>
      </c>
      <c r="J23" s="62"/>
      <c r="K23" s="9">
        <f t="shared" si="2"/>
        <v>0.16772211616218194</v>
      </c>
      <c r="L23" s="9">
        <f t="shared" si="3"/>
        <v>-3.1408635985427332E-4</v>
      </c>
    </row>
    <row r="24" spans="2:12" x14ac:dyDescent="0.2">
      <c r="B24" s="52" t="s">
        <v>82</v>
      </c>
      <c r="C24" s="53">
        <v>6.6978193146417439E-2</v>
      </c>
      <c r="D24" s="54">
        <v>0.25002317653462541</v>
      </c>
      <c r="E24" s="55">
        <v>3210</v>
      </c>
      <c r="F24" s="56">
        <v>0</v>
      </c>
      <c r="G24" s="8"/>
      <c r="H24" s="52" t="s">
        <v>82</v>
      </c>
      <c r="I24" s="69">
        <v>1.0433993992187014E-2</v>
      </c>
      <c r="J24" s="62"/>
      <c r="K24" s="9">
        <f t="shared" si="2"/>
        <v>3.8936966013394941E-2</v>
      </c>
      <c r="L24" s="9">
        <f t="shared" si="3"/>
        <v>-2.7951411328480508E-3</v>
      </c>
    </row>
    <row r="25" spans="2:12" x14ac:dyDescent="0.2">
      <c r="B25" s="52" t="s">
        <v>83</v>
      </c>
      <c r="C25" s="53">
        <v>0.21993769470404984</v>
      </c>
      <c r="D25" s="54">
        <v>0.414268715788356</v>
      </c>
      <c r="E25" s="55">
        <v>3210</v>
      </c>
      <c r="F25" s="56">
        <v>0</v>
      </c>
      <c r="G25" s="8"/>
      <c r="H25" s="52" t="s">
        <v>83</v>
      </c>
      <c r="I25" s="69">
        <v>9.4016390681614104E-3</v>
      </c>
      <c r="J25" s="62"/>
      <c r="K25" s="9">
        <f t="shared" si="2"/>
        <v>1.770315731206994E-2</v>
      </c>
      <c r="L25" s="9">
        <f t="shared" si="3"/>
        <v>-4.9913854082753104E-3</v>
      </c>
    </row>
    <row r="26" spans="2:12" x14ac:dyDescent="0.2">
      <c r="B26" s="52" t="s">
        <v>84</v>
      </c>
      <c r="C26" s="53">
        <v>9.003115264797508E-2</v>
      </c>
      <c r="D26" s="54">
        <v>0.28627098024509645</v>
      </c>
      <c r="E26" s="55">
        <v>3210</v>
      </c>
      <c r="F26" s="56">
        <v>0</v>
      </c>
      <c r="G26" s="8"/>
      <c r="H26" s="52" t="s">
        <v>84</v>
      </c>
      <c r="I26" s="69">
        <v>-1.6979458952369342E-2</v>
      </c>
      <c r="J26" s="62"/>
      <c r="K26" s="9">
        <f t="shared" si="2"/>
        <v>-5.39725636120017E-2</v>
      </c>
      <c r="L26" s="9">
        <f t="shared" si="3"/>
        <v>5.3399763381953066E-3</v>
      </c>
    </row>
    <row r="27" spans="2:12" x14ac:dyDescent="0.2">
      <c r="B27" s="52" t="s">
        <v>85</v>
      </c>
      <c r="C27" s="53">
        <v>3.426791277258567E-3</v>
      </c>
      <c r="D27" s="54">
        <v>5.8447519950207437E-2</v>
      </c>
      <c r="E27" s="55">
        <v>3210</v>
      </c>
      <c r="F27" s="56">
        <v>0</v>
      </c>
      <c r="G27" s="8"/>
      <c r="H27" s="52" t="s">
        <v>85</v>
      </c>
      <c r="I27" s="69">
        <v>-4.1264809466028994E-3</v>
      </c>
      <c r="J27" s="62"/>
      <c r="K27" s="9">
        <f t="shared" si="2"/>
        <v>-7.0359535549030794E-2</v>
      </c>
      <c r="L27" s="9">
        <f t="shared" si="3"/>
        <v>2.419365086087336E-4</v>
      </c>
    </row>
    <row r="28" spans="2:12" x14ac:dyDescent="0.2">
      <c r="B28" s="52" t="s">
        <v>86</v>
      </c>
      <c r="C28" s="53">
        <v>4.7352024922118381E-2</v>
      </c>
      <c r="D28" s="54">
        <v>0.21242379324742763</v>
      </c>
      <c r="E28" s="55">
        <v>3210</v>
      </c>
      <c r="F28" s="56">
        <v>0</v>
      </c>
      <c r="G28" s="8"/>
      <c r="H28" s="52" t="s">
        <v>86</v>
      </c>
      <c r="I28" s="69">
        <v>-3.9846566495810719E-2</v>
      </c>
      <c r="J28" s="62"/>
      <c r="K28" s="9">
        <f t="shared" si="2"/>
        <v>-0.17869820656966318</v>
      </c>
      <c r="L28" s="9">
        <f t="shared" si="3"/>
        <v>8.8823176581389156E-3</v>
      </c>
    </row>
    <row r="29" spans="2:12" x14ac:dyDescent="0.2">
      <c r="B29" s="52" t="s">
        <v>87</v>
      </c>
      <c r="C29" s="53">
        <v>9.3457943925233649E-4</v>
      </c>
      <c r="D29" s="54">
        <v>3.0561363930799897E-2</v>
      </c>
      <c r="E29" s="55">
        <v>3210</v>
      </c>
      <c r="F29" s="56">
        <v>0</v>
      </c>
      <c r="G29" s="8"/>
      <c r="H29" s="52" t="s">
        <v>87</v>
      </c>
      <c r="I29" s="69">
        <v>2.8546268988861179E-4</v>
      </c>
      <c r="J29" s="62"/>
      <c r="K29" s="9">
        <f t="shared" si="2"/>
        <v>9.3319101521037277E-3</v>
      </c>
      <c r="L29" s="9">
        <f t="shared" si="3"/>
        <v>-8.7295698335862743E-6</v>
      </c>
    </row>
    <row r="30" spans="2:12" x14ac:dyDescent="0.2">
      <c r="B30" s="52" t="s">
        <v>88</v>
      </c>
      <c r="C30" s="53">
        <v>2.4922118380062306E-3</v>
      </c>
      <c r="D30" s="54">
        <v>4.9867578791749238E-2</v>
      </c>
      <c r="E30" s="55">
        <v>3210</v>
      </c>
      <c r="F30" s="56">
        <v>0</v>
      </c>
      <c r="G30" s="8"/>
      <c r="H30" s="52" t="s">
        <v>88</v>
      </c>
      <c r="I30" s="69">
        <v>7.4594802527647267E-5</v>
      </c>
      <c r="J30" s="62"/>
      <c r="K30" s="9">
        <f t="shared" si="2"/>
        <v>1.4921297219676795E-3</v>
      </c>
      <c r="L30" s="9">
        <f t="shared" si="3"/>
        <v>-3.7279943084764004E-6</v>
      </c>
    </row>
    <row r="31" spans="2:12" x14ac:dyDescent="0.2">
      <c r="B31" s="52" t="s">
        <v>89</v>
      </c>
      <c r="C31" s="53">
        <v>7.1651090342679125E-3</v>
      </c>
      <c r="D31" s="54">
        <v>8.43563101682068E-2</v>
      </c>
      <c r="E31" s="55">
        <v>3210</v>
      </c>
      <c r="F31" s="56">
        <v>0</v>
      </c>
      <c r="G31" s="8"/>
      <c r="H31" s="52" t="s">
        <v>89</v>
      </c>
      <c r="I31" s="69">
        <v>3.6470665392792285E-3</v>
      </c>
      <c r="J31" s="62"/>
      <c r="K31" s="9">
        <f t="shared" si="2"/>
        <v>4.2924292239073812E-2</v>
      </c>
      <c r="L31" s="9">
        <f t="shared" si="3"/>
        <v>-3.0977681879469648E-4</v>
      </c>
    </row>
    <row r="32" spans="2:12" x14ac:dyDescent="0.2">
      <c r="B32" s="52" t="s">
        <v>90</v>
      </c>
      <c r="C32" s="53">
        <v>4.3613707165109034E-3</v>
      </c>
      <c r="D32" s="54">
        <v>6.5906770064109194E-2</v>
      </c>
      <c r="E32" s="55">
        <v>3210</v>
      </c>
      <c r="F32" s="56">
        <v>0</v>
      </c>
      <c r="G32" s="8"/>
      <c r="H32" s="52" t="s">
        <v>90</v>
      </c>
      <c r="I32" s="69">
        <v>4.9403675901368285E-3</v>
      </c>
      <c r="J32" s="62"/>
      <c r="K32" s="9">
        <f t="shared" si="2"/>
        <v>7.4633012827297465E-2</v>
      </c>
      <c r="L32" s="9">
        <f t="shared" si="3"/>
        <v>-3.2692809123346825E-4</v>
      </c>
    </row>
    <row r="33" spans="2:12" x14ac:dyDescent="0.2">
      <c r="B33" s="52" t="s">
        <v>91</v>
      </c>
      <c r="C33" s="53">
        <v>6.2305295950155766E-4</v>
      </c>
      <c r="D33" s="54">
        <v>2.4957139289611227E-2</v>
      </c>
      <c r="E33" s="55">
        <v>3210</v>
      </c>
      <c r="F33" s="56">
        <v>0</v>
      </c>
      <c r="G33" s="8"/>
      <c r="H33" s="52" t="s">
        <v>91</v>
      </c>
      <c r="I33" s="69">
        <v>2.5651556907275485E-3</v>
      </c>
      <c r="J33" s="62"/>
      <c r="K33" s="9">
        <f t="shared" si="2"/>
        <v>0.10271840186226698</v>
      </c>
      <c r="L33" s="9">
        <f t="shared" si="3"/>
        <v>-6.4038903904156479E-5</v>
      </c>
    </row>
    <row r="34" spans="2:12" x14ac:dyDescent="0.2">
      <c r="B34" s="52" t="s">
        <v>92</v>
      </c>
      <c r="C34" s="53">
        <v>7.5389408099688471E-2</v>
      </c>
      <c r="D34" s="54">
        <v>0.26405977965155186</v>
      </c>
      <c r="E34" s="55">
        <v>3210</v>
      </c>
      <c r="F34" s="56">
        <v>0</v>
      </c>
      <c r="G34" s="8"/>
      <c r="H34" s="52" t="s">
        <v>92</v>
      </c>
      <c r="I34" s="69">
        <v>2.199987705762328E-3</v>
      </c>
      <c r="J34" s="62"/>
      <c r="K34" s="9">
        <f t="shared" si="2"/>
        <v>7.7033008869526265E-3</v>
      </c>
      <c r="L34" s="9">
        <f t="shared" si="3"/>
        <v>-6.2809933107902131E-4</v>
      </c>
    </row>
    <row r="35" spans="2:12" ht="22.8" x14ac:dyDescent="0.2">
      <c r="B35" s="52" t="s">
        <v>93</v>
      </c>
      <c r="C35" s="53">
        <v>0.31495327102803738</v>
      </c>
      <c r="D35" s="54">
        <v>0.46456963232824783</v>
      </c>
      <c r="E35" s="55">
        <v>3210</v>
      </c>
      <c r="F35" s="56">
        <v>0</v>
      </c>
      <c r="G35" s="8"/>
      <c r="H35" s="52" t="s">
        <v>93</v>
      </c>
      <c r="I35" s="69">
        <v>-6.2203991298667308E-3</v>
      </c>
      <c r="J35" s="62"/>
      <c r="K35" s="9">
        <f t="shared" si="2"/>
        <v>-9.1724981149960173E-3</v>
      </c>
      <c r="L35" s="9">
        <f t="shared" si="3"/>
        <v>4.2170966776993975E-3</v>
      </c>
    </row>
    <row r="36" spans="2:12" x14ac:dyDescent="0.2">
      <c r="B36" s="52" t="s">
        <v>94</v>
      </c>
      <c r="C36" s="53">
        <v>6.4485981308411211E-2</v>
      </c>
      <c r="D36" s="54">
        <v>0.24565491854562529</v>
      </c>
      <c r="E36" s="55">
        <v>3210</v>
      </c>
      <c r="F36" s="56">
        <v>0</v>
      </c>
      <c r="G36" s="8"/>
      <c r="H36" s="52" t="s">
        <v>94</v>
      </c>
      <c r="I36" s="69">
        <v>-1.8880294894506679E-2</v>
      </c>
      <c r="J36" s="62"/>
      <c r="K36" s="9">
        <f t="shared" si="2"/>
        <v>-7.1900781207284215E-2</v>
      </c>
      <c r="L36" s="9">
        <f t="shared" si="3"/>
        <v>4.956197705597013E-3</v>
      </c>
    </row>
    <row r="37" spans="2:12" x14ac:dyDescent="0.2">
      <c r="B37" s="52" t="s">
        <v>95</v>
      </c>
      <c r="C37" s="53">
        <v>9.3457943925233649E-4</v>
      </c>
      <c r="D37" s="54">
        <v>3.056136393080057E-2</v>
      </c>
      <c r="E37" s="55">
        <v>3210</v>
      </c>
      <c r="F37" s="56">
        <v>0</v>
      </c>
      <c r="G37" s="8"/>
      <c r="H37" s="52" t="s">
        <v>95</v>
      </c>
      <c r="I37" s="69">
        <v>1.2865376128297129E-3</v>
      </c>
      <c r="J37" s="62"/>
      <c r="K37" s="9">
        <f t="shared" si="2"/>
        <v>4.2057522175361482E-2</v>
      </c>
      <c r="L37" s="9">
        <f t="shared" si="3"/>
        <v>-3.9342864523256765E-5</v>
      </c>
    </row>
    <row r="38" spans="2:12" x14ac:dyDescent="0.2">
      <c r="B38" s="52" t="s">
        <v>96</v>
      </c>
      <c r="C38" s="53">
        <v>2.8037383177570091E-3</v>
      </c>
      <c r="D38" s="54">
        <v>5.2884294742940173E-2</v>
      </c>
      <c r="E38" s="55">
        <v>3210</v>
      </c>
      <c r="F38" s="56">
        <v>0</v>
      </c>
      <c r="G38" s="8"/>
      <c r="H38" s="52" t="s">
        <v>96</v>
      </c>
      <c r="I38" s="69">
        <v>-3.8977596773516923E-3</v>
      </c>
      <c r="J38" s="62"/>
      <c r="K38" s="9">
        <f t="shared" si="2"/>
        <v>-7.3496893512223077E-2</v>
      </c>
      <c r="L38" s="9">
        <f t="shared" si="3"/>
        <v>2.0664543630428232E-4</v>
      </c>
    </row>
    <row r="39" spans="2:12" x14ac:dyDescent="0.2">
      <c r="B39" s="52" t="s">
        <v>97</v>
      </c>
      <c r="C39" s="53">
        <v>0.35389408099688474</v>
      </c>
      <c r="D39" s="54">
        <v>0.47825130853210257</v>
      </c>
      <c r="E39" s="55">
        <v>3210</v>
      </c>
      <c r="F39" s="56">
        <v>0</v>
      </c>
      <c r="G39" s="8"/>
      <c r="H39" s="52" t="s">
        <v>97</v>
      </c>
      <c r="I39" s="69">
        <v>3.4560156120596507E-2</v>
      </c>
      <c r="J39" s="62"/>
      <c r="K39" s="9">
        <f t="shared" si="2"/>
        <v>4.6689932746290186E-2</v>
      </c>
      <c r="L39" s="9">
        <f t="shared" si="3"/>
        <v>-2.5573656509057689E-2</v>
      </c>
    </row>
    <row r="40" spans="2:12" x14ac:dyDescent="0.2">
      <c r="B40" s="52" t="s">
        <v>98</v>
      </c>
      <c r="C40" s="53">
        <v>0.43676012461059188</v>
      </c>
      <c r="D40" s="54">
        <v>0.49606186890343651</v>
      </c>
      <c r="E40" s="55">
        <v>3210</v>
      </c>
      <c r="F40" s="56">
        <v>0</v>
      </c>
      <c r="G40" s="8"/>
      <c r="H40" s="52" t="s">
        <v>98</v>
      </c>
      <c r="I40" s="69">
        <v>2.4374906829886904E-2</v>
      </c>
      <c r="J40" s="62"/>
      <c r="K40" s="9">
        <f t="shared" si="2"/>
        <v>2.7675820993543057E-2</v>
      </c>
      <c r="L40" s="9">
        <f t="shared" si="3"/>
        <v>-2.1461007208488588E-2</v>
      </c>
    </row>
    <row r="41" spans="2:12" x14ac:dyDescent="0.2">
      <c r="B41" s="52" t="s">
        <v>99</v>
      </c>
      <c r="C41" s="53">
        <v>1.4953271028037384E-2</v>
      </c>
      <c r="D41" s="54">
        <v>0.12138476356613105</v>
      </c>
      <c r="E41" s="55">
        <v>3210</v>
      </c>
      <c r="F41" s="56">
        <v>0</v>
      </c>
      <c r="G41" s="8"/>
      <c r="H41" s="52" t="s">
        <v>99</v>
      </c>
      <c r="I41" s="69">
        <v>-1.0073319185873357E-4</v>
      </c>
      <c r="J41" s="62"/>
      <c r="K41" s="9">
        <f t="shared" si="2"/>
        <v>-8.1745762997092553E-4</v>
      </c>
      <c r="L41" s="9">
        <f t="shared" si="3"/>
        <v>1.2409223984378377E-5</v>
      </c>
    </row>
    <row r="42" spans="2:12" x14ac:dyDescent="0.2">
      <c r="B42" s="52" t="s">
        <v>100</v>
      </c>
      <c r="C42" s="53">
        <v>2.4922118380062305E-2</v>
      </c>
      <c r="D42" s="54">
        <v>0.1559120879265177</v>
      </c>
      <c r="E42" s="55">
        <v>3210</v>
      </c>
      <c r="F42" s="56">
        <v>0</v>
      </c>
      <c r="G42" s="8"/>
      <c r="H42" s="52" t="s">
        <v>100</v>
      </c>
      <c r="I42" s="69">
        <v>3.5779388662431919E-3</v>
      </c>
      <c r="J42" s="62"/>
      <c r="K42" s="9">
        <f t="shared" si="2"/>
        <v>2.237651420527657E-2</v>
      </c>
      <c r="L42" s="9">
        <f t="shared" si="3"/>
        <v>-5.719236857578676E-4</v>
      </c>
    </row>
    <row r="43" spans="2:12" x14ac:dyDescent="0.2">
      <c r="B43" s="52" t="s">
        <v>101</v>
      </c>
      <c r="C43" s="53">
        <v>3.925233644859813E-2</v>
      </c>
      <c r="D43" s="54">
        <v>0.19422497870245548</v>
      </c>
      <c r="E43" s="55">
        <v>3210</v>
      </c>
      <c r="F43" s="56">
        <v>0</v>
      </c>
      <c r="G43" s="8"/>
      <c r="H43" s="52" t="s">
        <v>101</v>
      </c>
      <c r="I43" s="69">
        <v>-3.4742067177903083E-2</v>
      </c>
      <c r="J43" s="62"/>
      <c r="K43" s="9">
        <f t="shared" si="2"/>
        <v>-0.17185410492051323</v>
      </c>
      <c r="L43" s="9">
        <f t="shared" si="3"/>
        <v>7.0212766601766112E-3</v>
      </c>
    </row>
    <row r="44" spans="2:12" x14ac:dyDescent="0.2">
      <c r="B44" s="52" t="s">
        <v>102</v>
      </c>
      <c r="C44" s="53">
        <v>1.7445482866043614E-2</v>
      </c>
      <c r="D44" s="54">
        <v>0.13094456680610164</v>
      </c>
      <c r="E44" s="55">
        <v>3210</v>
      </c>
      <c r="F44" s="56">
        <v>0</v>
      </c>
      <c r="G44" s="8"/>
      <c r="H44" s="52" t="s">
        <v>102</v>
      </c>
      <c r="I44" s="69">
        <v>-2.1934452540819726E-2</v>
      </c>
      <c r="J44" s="62"/>
      <c r="K44" s="9">
        <f t="shared" si="2"/>
        <v>-0.16458716807056217</v>
      </c>
      <c r="L44" s="9">
        <f t="shared" si="3"/>
        <v>2.922283263142512E-3</v>
      </c>
    </row>
    <row r="45" spans="2:12" x14ac:dyDescent="0.2">
      <c r="B45" s="52" t="s">
        <v>103</v>
      </c>
      <c r="C45" s="53">
        <v>1.4018691588785047E-2</v>
      </c>
      <c r="D45" s="54">
        <v>0.1175860331334696</v>
      </c>
      <c r="E45" s="55">
        <v>3210</v>
      </c>
      <c r="F45" s="56">
        <v>0</v>
      </c>
      <c r="G45" s="8"/>
      <c r="H45" s="52" t="s">
        <v>103</v>
      </c>
      <c r="I45" s="69">
        <v>-1.8973041784982908E-2</v>
      </c>
      <c r="J45" s="62"/>
      <c r="K45" s="9">
        <f t="shared" si="2"/>
        <v>-0.15909257303088098</v>
      </c>
      <c r="L45" s="9">
        <f t="shared" si="3"/>
        <v>2.2619797113395397E-3</v>
      </c>
    </row>
    <row r="46" spans="2:12" x14ac:dyDescent="0.2">
      <c r="B46" s="52" t="s">
        <v>104</v>
      </c>
      <c r="C46" s="53">
        <v>9.4080996884735202E-2</v>
      </c>
      <c r="D46" s="54">
        <v>0.2919868533203851</v>
      </c>
      <c r="E46" s="55">
        <v>3210</v>
      </c>
      <c r="F46" s="56">
        <v>0</v>
      </c>
      <c r="G46" s="8"/>
      <c r="H46" s="52" t="s">
        <v>104</v>
      </c>
      <c r="I46" s="69">
        <v>-5.7029684514158248E-2</v>
      </c>
      <c r="J46" s="62"/>
      <c r="K46" s="9">
        <f t="shared" si="2"/>
        <v>-0.17694041480133088</v>
      </c>
      <c r="L46" s="9">
        <f t="shared" si="3"/>
        <v>1.8375517630674663E-2</v>
      </c>
    </row>
    <row r="47" spans="2:12" x14ac:dyDescent="0.2">
      <c r="B47" s="52" t="s">
        <v>105</v>
      </c>
      <c r="C47" s="53">
        <v>4.0498442367601249E-3</v>
      </c>
      <c r="D47" s="54">
        <v>6.3519287734351768E-2</v>
      </c>
      <c r="E47" s="55">
        <v>3210</v>
      </c>
      <c r="F47" s="56">
        <v>0</v>
      </c>
      <c r="G47" s="8"/>
      <c r="H47" s="52" t="s">
        <v>105</v>
      </c>
      <c r="I47" s="69">
        <v>-1.0269331940331366E-2</v>
      </c>
      <c r="J47" s="72"/>
      <c r="K47" s="9">
        <f t="shared" si="2"/>
        <v>-0.16101790669208321</v>
      </c>
      <c r="L47" s="9">
        <f t="shared" si="3"/>
        <v>6.5474907319270628E-4</v>
      </c>
    </row>
    <row r="48" spans="2:12" x14ac:dyDescent="0.2">
      <c r="B48" s="52" t="s">
        <v>106</v>
      </c>
      <c r="C48" s="53">
        <v>6.2305295950155766E-4</v>
      </c>
      <c r="D48" s="54">
        <v>2.4957139289611019E-2</v>
      </c>
      <c r="E48" s="55">
        <v>3210</v>
      </c>
      <c r="F48" s="56">
        <v>0</v>
      </c>
      <c r="G48" s="8"/>
      <c r="H48" s="52" t="s">
        <v>106</v>
      </c>
      <c r="I48" s="69">
        <v>-4.1511277295647707E-4</v>
      </c>
      <c r="J48" s="62"/>
      <c r="K48" s="9">
        <f t="shared" si="2"/>
        <v>-1.6622663795744095E-2</v>
      </c>
      <c r="L48" s="9">
        <f t="shared" si="3"/>
        <v>1.0363256730513778E-5</v>
      </c>
    </row>
    <row r="49" spans="2:12" x14ac:dyDescent="0.2">
      <c r="B49" s="52" t="s">
        <v>107</v>
      </c>
      <c r="C49" s="53">
        <v>6.0124610591900308E-2</v>
      </c>
      <c r="D49" s="54">
        <v>0.23775460359107303</v>
      </c>
      <c r="E49" s="55">
        <v>3210</v>
      </c>
      <c r="F49" s="56">
        <v>0</v>
      </c>
      <c r="G49" s="8"/>
      <c r="H49" s="52" t="s">
        <v>107</v>
      </c>
      <c r="I49" s="69">
        <v>-4.2939536109557024E-2</v>
      </c>
      <c r="J49" s="62"/>
      <c r="K49" s="9">
        <f t="shared" si="2"/>
        <v>-0.16974566469966926</v>
      </c>
      <c r="L49" s="9">
        <f t="shared" si="3"/>
        <v>1.0858771391128992E-2</v>
      </c>
    </row>
    <row r="50" spans="2:12" x14ac:dyDescent="0.2">
      <c r="B50" s="52" t="s">
        <v>108</v>
      </c>
      <c r="C50" s="53">
        <v>9.1588785046728974E-2</v>
      </c>
      <c r="D50" s="54">
        <v>0.28848952609684564</v>
      </c>
      <c r="E50" s="55">
        <v>3210</v>
      </c>
      <c r="F50" s="56">
        <v>0</v>
      </c>
      <c r="G50" s="8"/>
      <c r="H50" s="52" t="s">
        <v>108</v>
      </c>
      <c r="I50" s="69">
        <v>-5.5591563691825031E-2</v>
      </c>
      <c r="J50" s="62"/>
      <c r="K50" s="9">
        <f t="shared" si="2"/>
        <v>-0.17504968238427529</v>
      </c>
      <c r="L50" s="9">
        <f t="shared" si="3"/>
        <v>1.7649042051089484E-2</v>
      </c>
    </row>
    <row r="51" spans="2:12" x14ac:dyDescent="0.2">
      <c r="B51" s="52" t="s">
        <v>109</v>
      </c>
      <c r="C51" s="53">
        <v>5.2959501557632398E-3</v>
      </c>
      <c r="D51" s="54">
        <v>7.2591629478968231E-2</v>
      </c>
      <c r="E51" s="55">
        <v>3210</v>
      </c>
      <c r="F51" s="56">
        <v>0</v>
      </c>
      <c r="G51" s="8"/>
      <c r="H51" s="52" t="s">
        <v>109</v>
      </c>
      <c r="I51" s="69">
        <v>-1.2849889670476717E-2</v>
      </c>
      <c r="J51" s="62"/>
      <c r="K51" s="9">
        <f t="shared" si="2"/>
        <v>-0.17607866619081833</v>
      </c>
      <c r="L51" s="9">
        <f t="shared" si="3"/>
        <v>9.3746862675975944E-4</v>
      </c>
    </row>
    <row r="52" spans="2:12" x14ac:dyDescent="0.2">
      <c r="B52" s="52" t="s">
        <v>110</v>
      </c>
      <c r="C52" s="53">
        <v>6.2305295950155766E-4</v>
      </c>
      <c r="D52" s="54">
        <v>2.4957139289611026E-2</v>
      </c>
      <c r="E52" s="55">
        <v>3210</v>
      </c>
      <c r="F52" s="56">
        <v>0</v>
      </c>
      <c r="G52" s="8"/>
      <c r="H52" s="52" t="s">
        <v>110</v>
      </c>
      <c r="I52" s="69">
        <v>-5.4737210729206287E-3</v>
      </c>
      <c r="J52" s="62"/>
      <c r="K52" s="9">
        <f t="shared" si="2"/>
        <v>-0.21918820868559241</v>
      </c>
      <c r="L52" s="9">
        <f t="shared" si="3"/>
        <v>1.3665100292119229E-4</v>
      </c>
    </row>
    <row r="53" spans="2:12" x14ac:dyDescent="0.2">
      <c r="B53" s="52" t="s">
        <v>111</v>
      </c>
      <c r="C53" s="53">
        <v>6.5420560747663555E-3</v>
      </c>
      <c r="D53" s="54">
        <v>8.0630533291400644E-2</v>
      </c>
      <c r="E53" s="55">
        <v>3210</v>
      </c>
      <c r="F53" s="56">
        <v>0</v>
      </c>
      <c r="G53" s="8"/>
      <c r="H53" s="52" t="s">
        <v>111</v>
      </c>
      <c r="I53" s="69">
        <v>-1.2899614239566927E-2</v>
      </c>
      <c r="J53" s="62"/>
      <c r="K53" s="9">
        <f t="shared" si="2"/>
        <v>-0.15893760982026878</v>
      </c>
      <c r="L53" s="9">
        <f t="shared" si="3"/>
        <v>1.0466258407731716E-3</v>
      </c>
    </row>
    <row r="54" spans="2:12" x14ac:dyDescent="0.2">
      <c r="B54" s="52" t="s">
        <v>112</v>
      </c>
      <c r="C54" s="53">
        <v>1.2461059190031153E-3</v>
      </c>
      <c r="D54" s="54">
        <v>3.5283721049798836E-2</v>
      </c>
      <c r="E54" s="55">
        <v>3210</v>
      </c>
      <c r="F54" s="56">
        <v>0</v>
      </c>
      <c r="G54" s="8"/>
      <c r="H54" s="52" t="s">
        <v>112</v>
      </c>
      <c r="I54" s="69">
        <v>-4.4512210883210866E-3</v>
      </c>
      <c r="J54" s="62"/>
      <c r="K54" s="9">
        <f t="shared" si="2"/>
        <v>-0.1259978897662633</v>
      </c>
      <c r="L54" s="9">
        <f t="shared" si="3"/>
        <v>1.5720260731910582E-4</v>
      </c>
    </row>
    <row r="55" spans="2:12" x14ac:dyDescent="0.2">
      <c r="B55" s="52" t="s">
        <v>113</v>
      </c>
      <c r="C55" s="53">
        <v>1.8691588785046728E-2</v>
      </c>
      <c r="D55" s="54">
        <v>0.13545452801409191</v>
      </c>
      <c r="E55" s="55">
        <v>3210</v>
      </c>
      <c r="F55" s="56">
        <v>0</v>
      </c>
      <c r="G55" s="8"/>
      <c r="H55" s="52" t="s">
        <v>113</v>
      </c>
      <c r="I55" s="69">
        <v>1.1499529869202829E-2</v>
      </c>
      <c r="J55" s="62"/>
      <c r="K55" s="9">
        <f t="shared" si="2"/>
        <v>8.3309030352180943E-2</v>
      </c>
      <c r="L55" s="9">
        <f t="shared" si="3"/>
        <v>-1.5868386733748751E-3</v>
      </c>
    </row>
    <row r="56" spans="2:12" x14ac:dyDescent="0.2">
      <c r="B56" s="52" t="s">
        <v>114</v>
      </c>
      <c r="C56" s="53">
        <v>0.61775700934579436</v>
      </c>
      <c r="D56" s="54">
        <v>0.48601118448557445</v>
      </c>
      <c r="E56" s="55">
        <v>3210</v>
      </c>
      <c r="F56" s="56">
        <v>0</v>
      </c>
      <c r="G56" s="8"/>
      <c r="H56" s="52" t="s">
        <v>114</v>
      </c>
      <c r="I56" s="69">
        <v>6.3320198134020012E-2</v>
      </c>
      <c r="J56" s="62"/>
      <c r="K56" s="9">
        <f t="shared" si="2"/>
        <v>4.9800709687748065E-2</v>
      </c>
      <c r="L56" s="9">
        <f t="shared" si="3"/>
        <v>-8.0484765534477906E-2</v>
      </c>
    </row>
    <row r="57" spans="2:12" x14ac:dyDescent="0.2">
      <c r="B57" s="52" t="s">
        <v>115</v>
      </c>
      <c r="C57" s="53">
        <v>4.5171339563862926E-2</v>
      </c>
      <c r="D57" s="54">
        <v>0.20771213312465248</v>
      </c>
      <c r="E57" s="55">
        <v>3210</v>
      </c>
      <c r="F57" s="56">
        <v>0</v>
      </c>
      <c r="G57" s="8"/>
      <c r="H57" s="52" t="s">
        <v>115</v>
      </c>
      <c r="I57" s="69">
        <v>-9.2204165848824484E-3</v>
      </c>
      <c r="J57" s="62"/>
      <c r="K57" s="9">
        <f t="shared" si="2"/>
        <v>-4.238518898230674E-2</v>
      </c>
      <c r="L57" s="9">
        <f t="shared" si="3"/>
        <v>2.0051720725724228E-3</v>
      </c>
    </row>
    <row r="58" spans="2:12" x14ac:dyDescent="0.2">
      <c r="B58" s="52" t="s">
        <v>116</v>
      </c>
      <c r="C58" s="53">
        <v>3.6137071651090341E-2</v>
      </c>
      <c r="D58" s="54">
        <v>0.18666022051040498</v>
      </c>
      <c r="E58" s="55">
        <v>3210</v>
      </c>
      <c r="F58" s="56">
        <v>0</v>
      </c>
      <c r="G58" s="8"/>
      <c r="H58" s="52" t="s">
        <v>116</v>
      </c>
      <c r="I58" s="69">
        <v>1.8354339412689647E-3</v>
      </c>
      <c r="J58" s="62"/>
      <c r="K58" s="9">
        <f t="shared" si="2"/>
        <v>9.4776847931767536E-3</v>
      </c>
      <c r="L58" s="9">
        <f t="shared" si="3"/>
        <v>-3.5533659858064104E-4</v>
      </c>
    </row>
    <row r="59" spans="2:12" x14ac:dyDescent="0.2">
      <c r="B59" s="52" t="s">
        <v>117</v>
      </c>
      <c r="C59" s="53">
        <v>2.3987538940809967E-2</v>
      </c>
      <c r="D59" s="54">
        <v>0.15303408995971252</v>
      </c>
      <c r="E59" s="55">
        <v>3210</v>
      </c>
      <c r="F59" s="56">
        <v>0</v>
      </c>
      <c r="G59" s="8"/>
      <c r="H59" s="52" t="s">
        <v>117</v>
      </c>
      <c r="I59" s="69">
        <v>-8.3813986988632086E-3</v>
      </c>
      <c r="J59" s="62"/>
      <c r="K59" s="9">
        <f t="shared" ref="K59:K83" si="4">((1-C59)/D59)*I59</f>
        <v>-5.3454426875406108E-2</v>
      </c>
      <c r="L59" s="9">
        <f t="shared" si="1"/>
        <v>1.3137538683071401E-3</v>
      </c>
    </row>
    <row r="60" spans="2:12" x14ac:dyDescent="0.2">
      <c r="B60" s="52" t="s">
        <v>118</v>
      </c>
      <c r="C60" s="53">
        <v>6.5732087227414332E-2</v>
      </c>
      <c r="D60" s="54">
        <v>0.24785180485302724</v>
      </c>
      <c r="E60" s="55">
        <v>3210</v>
      </c>
      <c r="F60" s="56">
        <v>0</v>
      </c>
      <c r="G60" s="8"/>
      <c r="H60" s="52" t="s">
        <v>118</v>
      </c>
      <c r="I60" s="69">
        <v>-4.3852996695144489E-2</v>
      </c>
      <c r="J60" s="62"/>
      <c r="K60" s="9">
        <f t="shared" si="4"/>
        <v>-0.16530219626801046</v>
      </c>
      <c r="L60" s="9">
        <f t="shared" si="1"/>
        <v>1.1630131181243819E-2</v>
      </c>
    </row>
    <row r="61" spans="2:12" x14ac:dyDescent="0.2">
      <c r="B61" s="52" t="s">
        <v>119</v>
      </c>
      <c r="C61" s="53">
        <v>6.2305295950155766E-4</v>
      </c>
      <c r="D61" s="54">
        <v>2.4957139289611328E-2</v>
      </c>
      <c r="E61" s="55">
        <v>3210</v>
      </c>
      <c r="F61" s="56">
        <v>0</v>
      </c>
      <c r="G61" s="8"/>
      <c r="H61" s="52" t="s">
        <v>119</v>
      </c>
      <c r="I61" s="69">
        <v>-5.7227819500362768E-3</v>
      </c>
      <c r="J61" s="62"/>
      <c r="K61" s="9">
        <f t="shared" si="4"/>
        <v>-0.22916153519992608</v>
      </c>
      <c r="L61" s="9">
        <f t="shared" si="1"/>
        <v>1.4286878753112599E-4</v>
      </c>
    </row>
    <row r="62" spans="2:12" x14ac:dyDescent="0.2">
      <c r="B62" s="52" t="s">
        <v>120</v>
      </c>
      <c r="C62" s="53">
        <v>2.1806853582554517E-3</v>
      </c>
      <c r="D62" s="54">
        <v>4.6654132085638754E-2</v>
      </c>
      <c r="E62" s="55">
        <v>3210</v>
      </c>
      <c r="F62" s="56">
        <v>0</v>
      </c>
      <c r="G62" s="8"/>
      <c r="H62" s="52" t="s">
        <v>120</v>
      </c>
      <c r="I62" s="69">
        <v>6.4167549315931596E-3</v>
      </c>
      <c r="J62" s="62"/>
      <c r="K62" s="9">
        <f t="shared" si="4"/>
        <v>0.13723890514806603</v>
      </c>
      <c r="L62" s="9">
        <f t="shared" si="1"/>
        <v>-2.9992892164735005E-4</v>
      </c>
    </row>
    <row r="63" spans="2:12" x14ac:dyDescent="0.2">
      <c r="B63" s="52" t="s">
        <v>121</v>
      </c>
      <c r="C63" s="53">
        <v>0.16074766355140188</v>
      </c>
      <c r="D63" s="54">
        <v>0.36735526766220111</v>
      </c>
      <c r="E63" s="55">
        <v>3210</v>
      </c>
      <c r="F63" s="56">
        <v>0</v>
      </c>
      <c r="G63" s="8"/>
      <c r="H63" s="52" t="s">
        <v>121</v>
      </c>
      <c r="I63" s="69">
        <v>-4.4552273394667802E-2</v>
      </c>
      <c r="J63" s="62"/>
      <c r="K63" s="9">
        <f t="shared" si="4"/>
        <v>-0.10178321323257551</v>
      </c>
      <c r="L63" s="9">
        <f t="shared" si="1"/>
        <v>1.9495225697108005E-2</v>
      </c>
    </row>
    <row r="64" spans="2:12" x14ac:dyDescent="0.2">
      <c r="B64" s="52" t="s">
        <v>122</v>
      </c>
      <c r="C64" s="53">
        <v>2.897196261682243E-2</v>
      </c>
      <c r="D64" s="54">
        <v>0.1677538517475507</v>
      </c>
      <c r="E64" s="55">
        <v>3210</v>
      </c>
      <c r="F64" s="56">
        <v>0</v>
      </c>
      <c r="G64" s="8"/>
      <c r="H64" s="52" t="s">
        <v>122</v>
      </c>
      <c r="I64" s="69">
        <v>-1.4293236288383896E-2</v>
      </c>
      <c r="J64" s="62"/>
      <c r="K64" s="9">
        <f t="shared" si="4"/>
        <v>-8.2735108829869661E-2</v>
      </c>
      <c r="L64" s="9">
        <f t="shared" si="1"/>
        <v>2.468516240352223E-3</v>
      </c>
    </row>
    <row r="65" spans="2:12" x14ac:dyDescent="0.2">
      <c r="B65" s="52" t="s">
        <v>123</v>
      </c>
      <c r="C65" s="53">
        <v>0.12398753894080997</v>
      </c>
      <c r="D65" s="54">
        <v>0.32961868273122685</v>
      </c>
      <c r="E65" s="55">
        <v>3210</v>
      </c>
      <c r="F65" s="56">
        <v>0</v>
      </c>
      <c r="G65" s="8"/>
      <c r="H65" s="52" t="s">
        <v>123</v>
      </c>
      <c r="I65" s="69">
        <v>2.9820563693253244E-2</v>
      </c>
      <c r="J65" s="62"/>
      <c r="K65" s="9">
        <f t="shared" si="4"/>
        <v>7.9252744943465833E-2</v>
      </c>
      <c r="L65" s="9">
        <f t="shared" si="1"/>
        <v>-1.1217138153449286E-2</v>
      </c>
    </row>
    <row r="66" spans="2:12" x14ac:dyDescent="0.2">
      <c r="B66" s="52" t="s">
        <v>124</v>
      </c>
      <c r="C66" s="53">
        <v>1.2461059190031153E-3</v>
      </c>
      <c r="D66" s="54">
        <v>3.528372104979844E-2</v>
      </c>
      <c r="E66" s="55">
        <v>3210</v>
      </c>
      <c r="F66" s="56">
        <v>0</v>
      </c>
      <c r="G66" s="8"/>
      <c r="H66" s="52" t="s">
        <v>124</v>
      </c>
      <c r="I66" s="69">
        <v>1.0827234365271355E-3</v>
      </c>
      <c r="J66" s="62"/>
      <c r="K66" s="9">
        <f t="shared" si="4"/>
        <v>3.0647965018145758E-2</v>
      </c>
      <c r="L66" s="9">
        <f t="shared" si="1"/>
        <v>-3.8238259536052096E-5</v>
      </c>
    </row>
    <row r="67" spans="2:12" ht="22.8" x14ac:dyDescent="0.2">
      <c r="B67" s="52" t="s">
        <v>125</v>
      </c>
      <c r="C67" s="53">
        <v>2.3052959501557634E-2</v>
      </c>
      <c r="D67" s="54">
        <v>0.15009509917435995</v>
      </c>
      <c r="E67" s="55">
        <v>3210</v>
      </c>
      <c r="F67" s="56">
        <v>0</v>
      </c>
      <c r="G67" s="8"/>
      <c r="H67" s="52" t="s">
        <v>125</v>
      </c>
      <c r="I67" s="69">
        <v>1.3037356513995379E-2</v>
      </c>
      <c r="J67" s="62"/>
      <c r="K67" s="9">
        <f t="shared" si="4"/>
        <v>8.4858246087535449E-2</v>
      </c>
      <c r="L67" s="9">
        <f t="shared" si="1"/>
        <v>-2.0023948375247525E-3</v>
      </c>
    </row>
    <row r="68" spans="2:12" x14ac:dyDescent="0.2">
      <c r="B68" s="52" t="s">
        <v>126</v>
      </c>
      <c r="C68" s="53">
        <v>1.2461059190031153E-3</v>
      </c>
      <c r="D68" s="54">
        <v>3.5283721049798648E-2</v>
      </c>
      <c r="E68" s="55">
        <v>3210</v>
      </c>
      <c r="F68" s="56">
        <v>0</v>
      </c>
      <c r="G68" s="8"/>
      <c r="H68" s="52" t="s">
        <v>126</v>
      </c>
      <c r="I68" s="69">
        <v>2.3496361059542926E-3</v>
      </c>
      <c r="J68" s="62"/>
      <c r="K68" s="9">
        <f t="shared" si="4"/>
        <v>6.6509657730914176E-2</v>
      </c>
      <c r="L68" s="9">
        <f t="shared" si="1"/>
        <v>-8.2981481885108135E-5</v>
      </c>
    </row>
    <row r="69" spans="2:12" x14ac:dyDescent="0.2">
      <c r="B69" s="52" t="s">
        <v>127</v>
      </c>
      <c r="C69" s="53">
        <v>0.56137071651090342</v>
      </c>
      <c r="D69" s="54">
        <v>0.49629665257444588</v>
      </c>
      <c r="E69" s="55">
        <v>3210</v>
      </c>
      <c r="F69" s="56">
        <v>0</v>
      </c>
      <c r="G69" s="8"/>
      <c r="H69" s="52" t="s">
        <v>127</v>
      </c>
      <c r="I69" s="69">
        <v>4.2441256570311309E-2</v>
      </c>
      <c r="J69" s="62"/>
      <c r="K69" s="9">
        <f t="shared" si="4"/>
        <v>3.7509779409644749E-2</v>
      </c>
      <c r="L69" s="9">
        <f t="shared" si="1"/>
        <v>-4.80061239319459E-2</v>
      </c>
    </row>
    <row r="70" spans="2:12" x14ac:dyDescent="0.2">
      <c r="B70" s="52" t="s">
        <v>128</v>
      </c>
      <c r="C70" s="53">
        <v>2.4922118380062306E-3</v>
      </c>
      <c r="D70" s="54">
        <v>4.9867578791749467E-2</v>
      </c>
      <c r="E70" s="55">
        <v>3210</v>
      </c>
      <c r="F70" s="56">
        <v>0</v>
      </c>
      <c r="G70" s="8"/>
      <c r="H70" s="52" t="s">
        <v>128</v>
      </c>
      <c r="I70" s="69">
        <v>3.1789826744542632E-3</v>
      </c>
      <c r="J70" s="62"/>
      <c r="K70" s="9">
        <f t="shared" si="4"/>
        <v>6.3589611788507763E-2</v>
      </c>
      <c r="L70" s="9">
        <f t="shared" si="1"/>
        <v>-1.5887473276329236E-4</v>
      </c>
    </row>
    <row r="71" spans="2:12" x14ac:dyDescent="0.2">
      <c r="B71" s="52" t="s">
        <v>129</v>
      </c>
      <c r="C71" s="53">
        <v>2.1806853582554517E-3</v>
      </c>
      <c r="D71" s="54">
        <v>4.6654132085638747E-2</v>
      </c>
      <c r="E71" s="55">
        <v>3210</v>
      </c>
      <c r="F71" s="56">
        <v>0</v>
      </c>
      <c r="G71" s="8"/>
      <c r="H71" s="52" t="s">
        <v>129</v>
      </c>
      <c r="I71" s="69">
        <v>4.4305352933336718E-3</v>
      </c>
      <c r="J71" s="62"/>
      <c r="K71" s="9">
        <f t="shared" si="4"/>
        <v>9.4758459588858479E-2</v>
      </c>
      <c r="L71" s="9">
        <f t="shared" si="1"/>
        <v>-2.0708998349110502E-4</v>
      </c>
    </row>
    <row r="72" spans="2:12" x14ac:dyDescent="0.2">
      <c r="B72" s="52" t="s">
        <v>130</v>
      </c>
      <c r="C72" s="53">
        <v>9.1900311526479747E-2</v>
      </c>
      <c r="D72" s="54">
        <v>0.28893018309110075</v>
      </c>
      <c r="E72" s="55">
        <v>3210</v>
      </c>
      <c r="F72" s="56">
        <v>0</v>
      </c>
      <c r="G72" s="8"/>
      <c r="H72" s="52" t="s">
        <v>130</v>
      </c>
      <c r="I72" s="69">
        <v>-4.7839112017098374E-2</v>
      </c>
      <c r="J72" s="62"/>
      <c r="K72" s="9">
        <f t="shared" si="4"/>
        <v>-0.15035702485219152</v>
      </c>
      <c r="L72" s="9">
        <f t="shared" ref="L72:L135" si="5">((0-C72)/D72)*I72</f>
        <v>1.5216234075950767E-2</v>
      </c>
    </row>
    <row r="73" spans="2:12" x14ac:dyDescent="0.2">
      <c r="B73" s="52" t="s">
        <v>131</v>
      </c>
      <c r="C73" s="53">
        <v>1.557632398753894E-3</v>
      </c>
      <c r="D73" s="54">
        <v>3.9442246626538779E-2</v>
      </c>
      <c r="E73" s="55">
        <v>3210</v>
      </c>
      <c r="F73" s="56">
        <v>0</v>
      </c>
      <c r="G73" s="8"/>
      <c r="H73" s="52" t="s">
        <v>131</v>
      </c>
      <c r="I73" s="69">
        <v>-8.2341521001044731E-3</v>
      </c>
      <c r="J73" s="62"/>
      <c r="K73" s="9">
        <f t="shared" si="4"/>
        <v>-0.20843960527556132</v>
      </c>
      <c r="L73" s="9">
        <f t="shared" si="5"/>
        <v>3.2517879138153091E-4</v>
      </c>
    </row>
    <row r="74" spans="2:12" x14ac:dyDescent="0.2">
      <c r="B74" s="52" t="s">
        <v>132</v>
      </c>
      <c r="C74" s="53">
        <v>9.3457943925233649E-4</v>
      </c>
      <c r="D74" s="54">
        <v>3.0561363930799151E-2</v>
      </c>
      <c r="E74" s="55">
        <v>3210</v>
      </c>
      <c r="F74" s="56">
        <v>0</v>
      </c>
      <c r="G74" s="8"/>
      <c r="H74" s="52" t="s">
        <v>132</v>
      </c>
      <c r="I74" s="69">
        <v>-1.7069422542330111E-3</v>
      </c>
      <c r="J74" s="72"/>
      <c r="K74" s="9">
        <f t="shared" si="4"/>
        <v>-5.5800748453494191E-2</v>
      </c>
      <c r="L74" s="9">
        <f t="shared" si="5"/>
        <v>5.2199016326935632E-5</v>
      </c>
    </row>
    <row r="75" spans="2:12" x14ac:dyDescent="0.2">
      <c r="B75" s="52" t="s">
        <v>133</v>
      </c>
      <c r="C75" s="53">
        <v>5.2959501557632398E-3</v>
      </c>
      <c r="D75" s="54">
        <v>7.2591629478969563E-2</v>
      </c>
      <c r="E75" s="55">
        <v>3210</v>
      </c>
      <c r="F75" s="56">
        <v>0</v>
      </c>
      <c r="G75" s="8"/>
      <c r="H75" s="52" t="s">
        <v>133</v>
      </c>
      <c r="I75" s="69">
        <v>-1.1062697418839326E-2</v>
      </c>
      <c r="J75" s="62"/>
      <c r="K75" s="9">
        <f t="shared" si="4"/>
        <v>-0.15158923974710956</v>
      </c>
      <c r="L75" s="9">
        <f t="shared" si="5"/>
        <v>8.0708333094295717E-4</v>
      </c>
    </row>
    <row r="76" spans="2:12" x14ac:dyDescent="0.2">
      <c r="B76" s="52" t="s">
        <v>134</v>
      </c>
      <c r="C76" s="53">
        <v>2.3987538940809967E-2</v>
      </c>
      <c r="D76" s="54">
        <v>0.15303408995971363</v>
      </c>
      <c r="E76" s="55">
        <v>3210</v>
      </c>
      <c r="F76" s="56">
        <v>0</v>
      </c>
      <c r="G76" s="8"/>
      <c r="H76" s="52" t="s">
        <v>134</v>
      </c>
      <c r="I76" s="69">
        <v>-1.2855791074891971E-2</v>
      </c>
      <c r="J76" s="62"/>
      <c r="K76" s="9">
        <f t="shared" si="4"/>
        <v>-8.1990962204376822E-2</v>
      </c>
      <c r="L76" s="9">
        <f t="shared" si="5"/>
        <v>2.0150986561560855E-3</v>
      </c>
    </row>
    <row r="77" spans="2:12" x14ac:dyDescent="0.2">
      <c r="B77" s="52" t="s">
        <v>135</v>
      </c>
      <c r="C77" s="53">
        <v>0.78785046728971964</v>
      </c>
      <c r="D77" s="54">
        <v>0.40889386630243935</v>
      </c>
      <c r="E77" s="55">
        <v>3210</v>
      </c>
      <c r="F77" s="56">
        <v>0</v>
      </c>
      <c r="G77" s="8"/>
      <c r="H77" s="52" t="s">
        <v>135</v>
      </c>
      <c r="I77" s="69">
        <v>8.249278322304876E-2</v>
      </c>
      <c r="J77" s="62"/>
      <c r="K77" s="9">
        <f t="shared" si="4"/>
        <v>4.2800361793140076E-2</v>
      </c>
      <c r="L77" s="9">
        <f t="shared" si="5"/>
        <v>-0.15894583696747616</v>
      </c>
    </row>
    <row r="78" spans="2:12" x14ac:dyDescent="0.2">
      <c r="B78" s="52" t="s">
        <v>136</v>
      </c>
      <c r="C78" s="53">
        <v>9.657320872274144E-3</v>
      </c>
      <c r="D78" s="54">
        <v>9.7811233564099903E-2</v>
      </c>
      <c r="E78" s="55">
        <v>3210</v>
      </c>
      <c r="F78" s="56">
        <v>0</v>
      </c>
      <c r="G78" s="8"/>
      <c r="H78" s="52" t="s">
        <v>136</v>
      </c>
      <c r="I78" s="69">
        <v>-1.0609033429786916E-2</v>
      </c>
      <c r="J78" s="62"/>
      <c r="K78" s="9">
        <f t="shared" si="4"/>
        <v>-0.10741689074931632</v>
      </c>
      <c r="L78" s="9">
        <f t="shared" si="5"/>
        <v>1.0474751850357994E-3</v>
      </c>
    </row>
    <row r="79" spans="2:12" x14ac:dyDescent="0.2">
      <c r="B79" s="52" t="s">
        <v>137</v>
      </c>
      <c r="C79" s="53">
        <v>4.3613707165109034E-3</v>
      </c>
      <c r="D79" s="54">
        <v>6.5906770064109527E-2</v>
      </c>
      <c r="E79" s="55">
        <v>3210</v>
      </c>
      <c r="F79" s="56">
        <v>0</v>
      </c>
      <c r="G79" s="8"/>
      <c r="H79" s="52" t="s">
        <v>137</v>
      </c>
      <c r="I79" s="69">
        <v>-8.8474319791807809E-3</v>
      </c>
      <c r="J79" s="62"/>
      <c r="K79" s="9">
        <f t="shared" si="4"/>
        <v>-0.13365614852407162</v>
      </c>
      <c r="L79" s="9">
        <f t="shared" si="5"/>
        <v>5.8547749666364288E-4</v>
      </c>
    </row>
    <row r="80" spans="2:12" x14ac:dyDescent="0.2">
      <c r="B80" s="52" t="s">
        <v>138</v>
      </c>
      <c r="C80" s="53">
        <v>1.2461059190031153E-3</v>
      </c>
      <c r="D80" s="54">
        <v>3.528372104979783E-2</v>
      </c>
      <c r="E80" s="55">
        <v>3210</v>
      </c>
      <c r="F80" s="56">
        <v>0</v>
      </c>
      <c r="G80" s="8"/>
      <c r="H80" s="52" t="s">
        <v>138</v>
      </c>
      <c r="I80" s="69">
        <v>-8.5032952917332219E-3</v>
      </c>
      <c r="J80" s="62"/>
      <c r="K80" s="9">
        <f t="shared" si="4"/>
        <v>-0.24069738203498875</v>
      </c>
      <c r="L80" s="9">
        <f t="shared" si="5"/>
        <v>3.0030864882718496E-4</v>
      </c>
    </row>
    <row r="81" spans="2:12" x14ac:dyDescent="0.2">
      <c r="B81" s="52" t="s">
        <v>139</v>
      </c>
      <c r="C81" s="53">
        <v>1.557632398753894E-3</v>
      </c>
      <c r="D81" s="54">
        <v>3.9442246626538155E-2</v>
      </c>
      <c r="E81" s="55">
        <v>3210</v>
      </c>
      <c r="F81" s="56">
        <v>0</v>
      </c>
      <c r="G81" s="8"/>
      <c r="H81" s="52" t="s">
        <v>139</v>
      </c>
      <c r="I81" s="69">
        <v>-5.0697273050478572E-3</v>
      </c>
      <c r="J81" s="62"/>
      <c r="K81" s="9">
        <f t="shared" si="4"/>
        <v>-0.12833524878724548</v>
      </c>
      <c r="L81" s="9">
        <f t="shared" si="5"/>
        <v>2.0021099654796484E-4</v>
      </c>
    </row>
    <row r="82" spans="2:12" x14ac:dyDescent="0.2">
      <c r="B82" s="52" t="s">
        <v>140</v>
      </c>
      <c r="C82" s="53">
        <v>1.1838006230529595E-2</v>
      </c>
      <c r="D82" s="54">
        <v>0.10817353266960372</v>
      </c>
      <c r="E82" s="55">
        <v>3210</v>
      </c>
      <c r="F82" s="56">
        <v>0</v>
      </c>
      <c r="G82" s="8"/>
      <c r="H82" s="52" t="s">
        <v>140</v>
      </c>
      <c r="I82" s="69">
        <v>-1.4734421792665818E-2</v>
      </c>
      <c r="J82" s="62"/>
      <c r="K82" s="9">
        <f t="shared" si="4"/>
        <v>-0.13459850350040647</v>
      </c>
      <c r="L82" s="9">
        <f t="shared" si="5"/>
        <v>1.6124663092734696E-3</v>
      </c>
    </row>
    <row r="83" spans="2:12" x14ac:dyDescent="0.2">
      <c r="B83" s="52" t="s">
        <v>141</v>
      </c>
      <c r="C83" s="53">
        <v>0.13146417445482866</v>
      </c>
      <c r="D83" s="54">
        <v>0.33795994864317175</v>
      </c>
      <c r="E83" s="55">
        <v>3210</v>
      </c>
      <c r="F83" s="56">
        <v>0</v>
      </c>
      <c r="G83" s="8"/>
      <c r="H83" s="52" t="s">
        <v>141</v>
      </c>
      <c r="I83" s="69">
        <v>-5.9056008782846399E-2</v>
      </c>
      <c r="J83" s="62"/>
      <c r="K83" s="9">
        <f t="shared" si="4"/>
        <v>-0.15177023060732056</v>
      </c>
      <c r="L83" s="9">
        <f t="shared" si="5"/>
        <v>2.2972395020189839E-2</v>
      </c>
    </row>
    <row r="84" spans="2:12" x14ac:dyDescent="0.2">
      <c r="B84" s="52" t="s">
        <v>142</v>
      </c>
      <c r="C84" s="53">
        <v>9.3457943925233649E-4</v>
      </c>
      <c r="D84" s="54">
        <v>3.0561363930798835E-2</v>
      </c>
      <c r="E84" s="55">
        <v>3210</v>
      </c>
      <c r="F84" s="56">
        <v>0</v>
      </c>
      <c r="G84" s="8"/>
      <c r="H84" s="52" t="s">
        <v>142</v>
      </c>
      <c r="I84" s="69">
        <v>-7.2507428507275103E-3</v>
      </c>
      <c r="J84" s="62"/>
      <c r="K84" s="9">
        <f t="shared" ref="K84:K141" si="6">((1-C84)/D84)*I84</f>
        <v>-0.23703020820480006</v>
      </c>
      <c r="L84" s="9">
        <f t="shared" si="5"/>
        <v>2.2173078410177741E-4</v>
      </c>
    </row>
    <row r="85" spans="2:12" x14ac:dyDescent="0.2">
      <c r="B85" s="52" t="s">
        <v>143</v>
      </c>
      <c r="C85" s="53">
        <v>8.7227414330218068E-3</v>
      </c>
      <c r="D85" s="54">
        <v>9.30018801766095E-2</v>
      </c>
      <c r="E85" s="55">
        <v>3210</v>
      </c>
      <c r="F85" s="56">
        <v>0</v>
      </c>
      <c r="G85" s="8"/>
      <c r="H85" s="52" t="s">
        <v>143</v>
      </c>
      <c r="I85" s="69">
        <v>-1.4140307092348706E-2</v>
      </c>
      <c r="J85" s="62"/>
      <c r="K85" s="9">
        <f t="shared" si="6"/>
        <v>-0.1507170051097953</v>
      </c>
      <c r="L85" s="9">
        <f t="shared" si="5"/>
        <v>1.3262338601741886E-3</v>
      </c>
    </row>
    <row r="86" spans="2:12" x14ac:dyDescent="0.2">
      <c r="B86" s="52" t="s">
        <v>144</v>
      </c>
      <c r="C86" s="53">
        <v>3.987538940809969E-2</v>
      </c>
      <c r="D86" s="54">
        <v>0.19569689149907554</v>
      </c>
      <c r="E86" s="55">
        <v>3210</v>
      </c>
      <c r="F86" s="56">
        <v>0</v>
      </c>
      <c r="G86" s="8"/>
      <c r="H86" s="52" t="s">
        <v>144</v>
      </c>
      <c r="I86" s="69">
        <v>-4.190834751165768E-2</v>
      </c>
      <c r="J86" s="62"/>
      <c r="K86" s="9">
        <f t="shared" si="6"/>
        <v>-0.20560998964753838</v>
      </c>
      <c r="L86" s="9">
        <f t="shared" si="5"/>
        <v>8.539285747853639E-3</v>
      </c>
    </row>
    <row r="87" spans="2:12" x14ac:dyDescent="0.2">
      <c r="B87" s="52" t="s">
        <v>145</v>
      </c>
      <c r="C87" s="53">
        <v>1.557632398753894E-3</v>
      </c>
      <c r="D87" s="54">
        <v>3.9442246626538439E-2</v>
      </c>
      <c r="E87" s="55">
        <v>3210</v>
      </c>
      <c r="F87" s="56">
        <v>0</v>
      </c>
      <c r="G87" s="8"/>
      <c r="H87" s="52" t="s">
        <v>145</v>
      </c>
      <c r="I87" s="69">
        <v>-5.7234172495619967E-3</v>
      </c>
      <c r="J87" s="62"/>
      <c r="K87" s="9">
        <f t="shared" si="6"/>
        <v>-0.14488277819290166</v>
      </c>
      <c r="L87" s="9">
        <f t="shared" si="5"/>
        <v>2.2602617502792769E-4</v>
      </c>
    </row>
    <row r="88" spans="2:12" x14ac:dyDescent="0.2">
      <c r="B88" s="52" t="s">
        <v>146</v>
      </c>
      <c r="C88" s="53">
        <v>9.3457943925233649E-4</v>
      </c>
      <c r="D88" s="54">
        <v>3.0561363930799033E-2</v>
      </c>
      <c r="E88" s="55">
        <v>3210</v>
      </c>
      <c r="F88" s="56">
        <v>0</v>
      </c>
      <c r="G88" s="8"/>
      <c r="H88" s="52" t="s">
        <v>146</v>
      </c>
      <c r="I88" s="69">
        <v>-3.0702088032570026E-3</v>
      </c>
      <c r="J88" s="62"/>
      <c r="K88" s="9">
        <f t="shared" si="6"/>
        <v>-0.10036657579094739</v>
      </c>
      <c r="L88" s="9">
        <f t="shared" si="5"/>
        <v>9.3888284182364266E-5</v>
      </c>
    </row>
    <row r="89" spans="2:12" x14ac:dyDescent="0.2">
      <c r="B89" s="52" t="s">
        <v>147</v>
      </c>
      <c r="C89" s="53">
        <v>0.7978193146417446</v>
      </c>
      <c r="D89" s="54">
        <v>0.40168883709357961</v>
      </c>
      <c r="E89" s="55">
        <v>3210</v>
      </c>
      <c r="F89" s="56">
        <v>0</v>
      </c>
      <c r="G89" s="8"/>
      <c r="H89" s="52" t="s">
        <v>147</v>
      </c>
      <c r="I89" s="69">
        <v>8.1962601749135888E-2</v>
      </c>
      <c r="J89" s="62"/>
      <c r="K89" s="9">
        <f t="shared" si="6"/>
        <v>4.1253959446041329E-2</v>
      </c>
      <c r="L89" s="9">
        <f t="shared" si="5"/>
        <v>-0.16279104798353142</v>
      </c>
    </row>
    <row r="90" spans="2:12" x14ac:dyDescent="0.2">
      <c r="B90" s="52" t="s">
        <v>148</v>
      </c>
      <c r="C90" s="53">
        <v>0.53582554517133951</v>
      </c>
      <c r="D90" s="54">
        <v>0.49879257837649427</v>
      </c>
      <c r="E90" s="55">
        <v>3210</v>
      </c>
      <c r="F90" s="56">
        <v>0</v>
      </c>
      <c r="G90" s="8"/>
      <c r="H90" s="52" t="s">
        <v>148</v>
      </c>
      <c r="I90" s="69">
        <v>4.276842745667294E-2</v>
      </c>
      <c r="J90" s="62"/>
      <c r="K90" s="9">
        <f t="shared" si="6"/>
        <v>3.9800134082179056E-2</v>
      </c>
      <c r="L90" s="9">
        <f t="shared" si="5"/>
        <v>-4.5943778940501986E-2</v>
      </c>
    </row>
    <row r="91" spans="2:12" x14ac:dyDescent="0.2">
      <c r="B91" s="52" t="s">
        <v>149</v>
      </c>
      <c r="C91" s="53">
        <v>0.53707165109034272</v>
      </c>
      <c r="D91" s="54">
        <v>0.49870148416522503</v>
      </c>
      <c r="E91" s="55">
        <v>3210</v>
      </c>
      <c r="F91" s="56">
        <v>0</v>
      </c>
      <c r="G91" s="8"/>
      <c r="H91" s="52" t="s">
        <v>149</v>
      </c>
      <c r="I91" s="69">
        <v>8.1286630130750243E-2</v>
      </c>
      <c r="J91" s="62"/>
      <c r="K91" s="9">
        <f t="shared" si="6"/>
        <v>7.5455731875044979E-2</v>
      </c>
      <c r="L91" s="9">
        <f t="shared" si="5"/>
        <v>-8.7540835634305231E-2</v>
      </c>
    </row>
    <row r="92" spans="2:12" x14ac:dyDescent="0.2">
      <c r="B92" s="52" t="s">
        <v>150</v>
      </c>
      <c r="C92" s="53">
        <v>0.18878504672897195</v>
      </c>
      <c r="D92" s="54">
        <v>0.3913987436479896</v>
      </c>
      <c r="E92" s="55">
        <v>3210</v>
      </c>
      <c r="F92" s="56">
        <v>0</v>
      </c>
      <c r="G92" s="8"/>
      <c r="H92" s="52" t="s">
        <v>150</v>
      </c>
      <c r="I92" s="69">
        <v>4.8730197368530535E-2</v>
      </c>
      <c r="J92" s="62"/>
      <c r="K92" s="9">
        <f t="shared" si="6"/>
        <v>0.10099844576086063</v>
      </c>
      <c r="L92" s="9">
        <f t="shared" si="5"/>
        <v>-2.3504246594117335E-2</v>
      </c>
    </row>
    <row r="93" spans="2:12" x14ac:dyDescent="0.2">
      <c r="B93" s="52" t="s">
        <v>151</v>
      </c>
      <c r="C93" s="53">
        <v>0.54672897196261683</v>
      </c>
      <c r="D93" s="54">
        <v>0.49788917301823782</v>
      </c>
      <c r="E93" s="55">
        <v>3210</v>
      </c>
      <c r="F93" s="56">
        <v>0</v>
      </c>
      <c r="G93" s="8"/>
      <c r="H93" s="52" t="s">
        <v>151</v>
      </c>
      <c r="I93" s="69">
        <v>8.3237202611689806E-2</v>
      </c>
      <c r="J93" s="62"/>
      <c r="K93" s="9">
        <f t="shared" si="6"/>
        <v>7.5777933008747245E-2</v>
      </c>
      <c r="L93" s="9">
        <f t="shared" si="5"/>
        <v>-9.1402249093025023E-2</v>
      </c>
    </row>
    <row r="94" spans="2:12" x14ac:dyDescent="0.2">
      <c r="B94" s="52" t="s">
        <v>152</v>
      </c>
      <c r="C94" s="53">
        <v>0.88317757009345799</v>
      </c>
      <c r="D94" s="54">
        <v>0.32125862093070501</v>
      </c>
      <c r="E94" s="55">
        <v>3210</v>
      </c>
      <c r="F94" s="56">
        <v>0</v>
      </c>
      <c r="G94" s="8"/>
      <c r="H94" s="52" t="s">
        <v>152</v>
      </c>
      <c r="I94" s="69">
        <v>2.7359391507839358E-2</v>
      </c>
      <c r="J94" s="62"/>
      <c r="K94" s="9">
        <f t="shared" si="6"/>
        <v>9.9489644431973636E-3</v>
      </c>
      <c r="L94" s="9">
        <f t="shared" si="5"/>
        <v>-7.5214171190572096E-2</v>
      </c>
    </row>
    <row r="95" spans="2:12" x14ac:dyDescent="0.2">
      <c r="B95" s="52" t="s">
        <v>153</v>
      </c>
      <c r="C95" s="53">
        <v>0.91526479750778811</v>
      </c>
      <c r="D95" s="54">
        <v>0.27853063738487127</v>
      </c>
      <c r="E95" s="55">
        <v>3210</v>
      </c>
      <c r="F95" s="56">
        <v>0</v>
      </c>
      <c r="G95" s="8"/>
      <c r="H95" s="52" t="s">
        <v>153</v>
      </c>
      <c r="I95" s="69">
        <v>3.0929925354208788E-2</v>
      </c>
      <c r="J95" s="62"/>
      <c r="K95" s="9">
        <f t="shared" si="6"/>
        <v>9.409569850430519E-3</v>
      </c>
      <c r="L95" s="9">
        <f t="shared" si="5"/>
        <v>-0.10163719198737076</v>
      </c>
    </row>
    <row r="96" spans="2:12" x14ac:dyDescent="0.2">
      <c r="B96" s="52" t="s">
        <v>154</v>
      </c>
      <c r="C96" s="53">
        <v>0.90934579439252339</v>
      </c>
      <c r="D96" s="54">
        <v>0.28716146959378713</v>
      </c>
      <c r="E96" s="55">
        <v>3210</v>
      </c>
      <c r="F96" s="56">
        <v>0</v>
      </c>
      <c r="G96" s="8"/>
      <c r="H96" s="52" t="s">
        <v>154</v>
      </c>
      <c r="I96" s="69">
        <v>4.8835001803933908E-2</v>
      </c>
      <c r="J96" s="62"/>
      <c r="K96" s="9">
        <f t="shared" si="6"/>
        <v>1.5416755947926441E-2</v>
      </c>
      <c r="L96" s="9">
        <f t="shared" si="5"/>
        <v>-0.15464436636425188</v>
      </c>
    </row>
    <row r="97" spans="2:12" x14ac:dyDescent="0.2">
      <c r="B97" s="52" t="s">
        <v>155</v>
      </c>
      <c r="C97" s="53">
        <v>0.82585669781931459</v>
      </c>
      <c r="D97" s="54">
        <v>0.37929174704991014</v>
      </c>
      <c r="E97" s="55">
        <v>3210</v>
      </c>
      <c r="F97" s="56">
        <v>0</v>
      </c>
      <c r="G97" s="8"/>
      <c r="H97" s="52" t="s">
        <v>155</v>
      </c>
      <c r="I97" s="69">
        <v>5.7177100319691122E-2</v>
      </c>
      <c r="J97" s="62"/>
      <c r="K97" s="9">
        <f t="shared" si="6"/>
        <v>2.6251583737932255E-2</v>
      </c>
      <c r="L97" s="9">
        <f t="shared" si="5"/>
        <v>-0.12449543558006868</v>
      </c>
    </row>
    <row r="98" spans="2:12" x14ac:dyDescent="0.2">
      <c r="B98" s="52" t="s">
        <v>156</v>
      </c>
      <c r="C98" s="53">
        <v>0.3364485981308411</v>
      </c>
      <c r="D98" s="54">
        <v>0.47256799425978169</v>
      </c>
      <c r="E98" s="55">
        <v>3210</v>
      </c>
      <c r="F98" s="56">
        <v>0</v>
      </c>
      <c r="G98" s="8"/>
      <c r="H98" s="52" t="s">
        <v>156</v>
      </c>
      <c r="I98" s="69">
        <v>3.520556396082565E-2</v>
      </c>
      <c r="J98" s="62"/>
      <c r="K98" s="9">
        <f t="shared" si="6"/>
        <v>4.9433524071793723E-2</v>
      </c>
      <c r="L98" s="9">
        <f t="shared" si="5"/>
        <v>-2.5064885444853156E-2</v>
      </c>
    </row>
    <row r="99" spans="2:12" x14ac:dyDescent="0.2">
      <c r="B99" s="52" t="s">
        <v>157</v>
      </c>
      <c r="C99" s="53">
        <v>0.77476635514018688</v>
      </c>
      <c r="D99" s="54">
        <v>0.41780118414038964</v>
      </c>
      <c r="E99" s="55">
        <v>3210</v>
      </c>
      <c r="F99" s="56">
        <v>0</v>
      </c>
      <c r="G99" s="8"/>
      <c r="H99" s="52" t="s">
        <v>157</v>
      </c>
      <c r="I99" s="69">
        <v>5.0481787055302714E-2</v>
      </c>
      <c r="J99" s="62"/>
      <c r="K99" s="9">
        <f t="shared" si="6"/>
        <v>2.7214372120310089E-2</v>
      </c>
      <c r="L99" s="9">
        <f t="shared" si="5"/>
        <v>-9.361292318563097E-2</v>
      </c>
    </row>
    <row r="100" spans="2:12" x14ac:dyDescent="0.2">
      <c r="B100" s="52" t="s">
        <v>158</v>
      </c>
      <c r="C100" s="53">
        <v>7.5389408099688471E-2</v>
      </c>
      <c r="D100" s="54">
        <v>0.26405977965155214</v>
      </c>
      <c r="E100" s="55">
        <v>3210</v>
      </c>
      <c r="F100" s="56">
        <v>0</v>
      </c>
      <c r="G100" s="8"/>
      <c r="H100" s="52" t="s">
        <v>158</v>
      </c>
      <c r="I100" s="69">
        <v>-7.5717081645572696E-4</v>
      </c>
      <c r="J100" s="62"/>
      <c r="K100" s="9">
        <f t="shared" si="6"/>
        <v>-2.6512487350273256E-3</v>
      </c>
      <c r="L100" s="9">
        <f t="shared" si="5"/>
        <v>2.1617324591530077E-4</v>
      </c>
    </row>
    <row r="101" spans="2:12" x14ac:dyDescent="0.2">
      <c r="B101" s="52" t="s">
        <v>159</v>
      </c>
      <c r="C101" s="53">
        <v>0.13644859813084112</v>
      </c>
      <c r="D101" s="54">
        <v>0.34331777833480348</v>
      </c>
      <c r="E101" s="55">
        <v>3210</v>
      </c>
      <c r="F101" s="56">
        <v>0</v>
      </c>
      <c r="G101" s="8"/>
      <c r="H101" s="52" t="s">
        <v>159</v>
      </c>
      <c r="I101" s="69">
        <v>3.2457423304029925E-2</v>
      </c>
      <c r="J101" s="72"/>
      <c r="K101" s="9">
        <f t="shared" si="6"/>
        <v>8.1640553341581421E-2</v>
      </c>
      <c r="L101" s="9">
        <f t="shared" si="5"/>
        <v>-1.289991427258754E-2</v>
      </c>
    </row>
    <row r="102" spans="2:12" x14ac:dyDescent="0.2">
      <c r="B102" s="52" t="s">
        <v>160</v>
      </c>
      <c r="C102" s="53">
        <v>2.9906542056074768E-2</v>
      </c>
      <c r="D102" s="54">
        <v>0.17035604381672578</v>
      </c>
      <c r="E102" s="55">
        <v>3210</v>
      </c>
      <c r="F102" s="56">
        <v>0</v>
      </c>
      <c r="G102" s="8"/>
      <c r="H102" s="52" t="s">
        <v>160</v>
      </c>
      <c r="I102" s="69">
        <v>1.4238761271994879E-2</v>
      </c>
      <c r="J102" s="62"/>
      <c r="K102" s="9">
        <f t="shared" si="6"/>
        <v>8.1082706839846114E-2</v>
      </c>
      <c r="L102" s="9">
        <f t="shared" si="5"/>
        <v>-2.499659555756335E-3</v>
      </c>
    </row>
    <row r="103" spans="2:12" x14ac:dyDescent="0.2">
      <c r="B103" s="52" t="s">
        <v>161</v>
      </c>
      <c r="C103" s="53">
        <v>0.34828660436137071</v>
      </c>
      <c r="D103" s="54">
        <v>0.47650160424517624</v>
      </c>
      <c r="E103" s="55">
        <v>3210</v>
      </c>
      <c r="F103" s="56">
        <v>0</v>
      </c>
      <c r="G103" s="8"/>
      <c r="H103" s="52" t="s">
        <v>161</v>
      </c>
      <c r="I103" s="69">
        <v>7.1363743609290473E-2</v>
      </c>
      <c r="J103" s="62"/>
      <c r="K103" s="9">
        <f t="shared" si="6"/>
        <v>9.7604514357867558E-2</v>
      </c>
      <c r="L103" s="9">
        <f t="shared" si="5"/>
        <v>-5.2161494766776249E-2</v>
      </c>
    </row>
    <row r="104" spans="2:12" x14ac:dyDescent="0.2">
      <c r="B104" s="52" t="s">
        <v>162</v>
      </c>
      <c r="C104" s="53">
        <v>0.38161993769470404</v>
      </c>
      <c r="D104" s="54">
        <v>0.4858597531138506</v>
      </c>
      <c r="E104" s="55">
        <v>3210</v>
      </c>
      <c r="F104" s="56">
        <v>0</v>
      </c>
      <c r="G104" s="8"/>
      <c r="H104" s="52" t="s">
        <v>162</v>
      </c>
      <c r="I104" s="69">
        <v>4.898637110689559E-2</v>
      </c>
      <c r="J104" s="62"/>
      <c r="K104" s="9">
        <f t="shared" si="6"/>
        <v>6.2347611678166992E-2</v>
      </c>
      <c r="L104" s="9">
        <f t="shared" si="5"/>
        <v>-3.8476485796349907E-2</v>
      </c>
    </row>
    <row r="105" spans="2:12" x14ac:dyDescent="0.2">
      <c r="B105" s="52" t="s">
        <v>163</v>
      </c>
      <c r="C105" s="53">
        <v>6.5732087227414332E-2</v>
      </c>
      <c r="D105" s="54">
        <v>0.24785180485302735</v>
      </c>
      <c r="E105" s="55">
        <v>3210</v>
      </c>
      <c r="F105" s="56">
        <v>0</v>
      </c>
      <c r="G105" s="8"/>
      <c r="H105" s="52" t="s">
        <v>163</v>
      </c>
      <c r="I105" s="69">
        <v>2.9636691623301691E-2</v>
      </c>
      <c r="J105" s="62"/>
      <c r="K105" s="9">
        <f t="shared" si="6"/>
        <v>0.11171437722959413</v>
      </c>
      <c r="L105" s="9">
        <f t="shared" si="5"/>
        <v>-7.8598644866436692E-3</v>
      </c>
    </row>
    <row r="106" spans="2:12" x14ac:dyDescent="0.2">
      <c r="B106" s="52" t="s">
        <v>164</v>
      </c>
      <c r="C106" s="53">
        <v>1.1838006230529595E-2</v>
      </c>
      <c r="D106" s="54">
        <v>0.1081735326696041</v>
      </c>
      <c r="E106" s="55">
        <v>3210</v>
      </c>
      <c r="F106" s="56">
        <v>0</v>
      </c>
      <c r="G106" s="8"/>
      <c r="H106" s="52" t="s">
        <v>164</v>
      </c>
      <c r="I106" s="69">
        <v>1.1750849686978629E-2</v>
      </c>
      <c r="J106" s="62"/>
      <c r="K106" s="9">
        <f t="shared" si="6"/>
        <v>0.10734366132458728</v>
      </c>
      <c r="L106" s="9">
        <f t="shared" si="5"/>
        <v>-1.2859581117069094E-3</v>
      </c>
    </row>
    <row r="107" spans="2:12" x14ac:dyDescent="0.2">
      <c r="B107" s="52" t="s">
        <v>165</v>
      </c>
      <c r="C107" s="53">
        <v>3.0529595015576325E-2</v>
      </c>
      <c r="D107" s="54">
        <v>0.17206615627178823</v>
      </c>
      <c r="E107" s="55">
        <v>3210</v>
      </c>
      <c r="F107" s="56">
        <v>0</v>
      </c>
      <c r="G107" s="8"/>
      <c r="H107" s="52" t="s">
        <v>165</v>
      </c>
      <c r="I107" s="69">
        <v>3.3267750359872376E-3</v>
      </c>
      <c r="J107" s="62"/>
      <c r="K107" s="9">
        <f t="shared" si="6"/>
        <v>1.8744011090340254E-2</v>
      </c>
      <c r="L107" s="9">
        <f t="shared" si="5"/>
        <v>-5.9026770143102351E-4</v>
      </c>
    </row>
    <row r="108" spans="2:12" x14ac:dyDescent="0.2">
      <c r="B108" s="52" t="s">
        <v>166</v>
      </c>
      <c r="C108" s="53">
        <v>0.24299065420560748</v>
      </c>
      <c r="D108" s="54">
        <v>0.4289563126270689</v>
      </c>
      <c r="E108" s="55">
        <v>3210</v>
      </c>
      <c r="F108" s="56">
        <v>0</v>
      </c>
      <c r="G108" s="8"/>
      <c r="H108" s="52" t="s">
        <v>166</v>
      </c>
      <c r="I108" s="69">
        <v>5.7432801007456895E-2</v>
      </c>
      <c r="J108" s="62"/>
      <c r="K108" s="9">
        <f t="shared" si="6"/>
        <v>0.10135569949192742</v>
      </c>
      <c r="L108" s="9">
        <f t="shared" si="5"/>
        <v>-3.2533928231976705E-2</v>
      </c>
    </row>
    <row r="109" spans="2:12" x14ac:dyDescent="0.2">
      <c r="B109" s="52" t="s">
        <v>167</v>
      </c>
      <c r="C109" s="53">
        <v>0.95825545171339566</v>
      </c>
      <c r="D109" s="54">
        <v>0.20003601306303939</v>
      </c>
      <c r="E109" s="55">
        <v>3210</v>
      </c>
      <c r="F109" s="56">
        <v>0</v>
      </c>
      <c r="G109" s="8"/>
      <c r="H109" s="52" t="s">
        <v>167</v>
      </c>
      <c r="I109" s="69">
        <v>2.9876375475078615E-2</v>
      </c>
      <c r="J109" s="62"/>
      <c r="K109" s="9">
        <f t="shared" si="6"/>
        <v>6.2347563298769905E-3</v>
      </c>
      <c r="L109" s="9">
        <f t="shared" si="5"/>
        <v>-0.14312022739329572</v>
      </c>
    </row>
    <row r="110" spans="2:12" x14ac:dyDescent="0.2">
      <c r="B110" s="52" t="s">
        <v>168</v>
      </c>
      <c r="C110" s="53">
        <v>0.66230529595015575</v>
      </c>
      <c r="D110" s="54">
        <v>0.47299755569556134</v>
      </c>
      <c r="E110" s="55">
        <v>3210</v>
      </c>
      <c r="F110" s="56">
        <v>0</v>
      </c>
      <c r="G110" s="8"/>
      <c r="H110" s="52" t="s">
        <v>168</v>
      </c>
      <c r="I110" s="69">
        <v>5.7373639513154655E-2</v>
      </c>
      <c r="J110" s="62"/>
      <c r="K110" s="9">
        <f t="shared" si="6"/>
        <v>4.0961679362519862E-2</v>
      </c>
      <c r="L110" s="9">
        <f t="shared" si="5"/>
        <v>-8.0336282587377503E-2</v>
      </c>
    </row>
    <row r="111" spans="2:12" x14ac:dyDescent="0.2">
      <c r="B111" s="52" t="s">
        <v>169</v>
      </c>
      <c r="C111" s="53">
        <v>4.9844236760124613E-3</v>
      </c>
      <c r="D111" s="54">
        <v>7.0435251957735937E-2</v>
      </c>
      <c r="E111" s="55">
        <v>3210</v>
      </c>
      <c r="F111" s="56">
        <v>0</v>
      </c>
      <c r="G111" s="8"/>
      <c r="H111" s="52" t="s">
        <v>169</v>
      </c>
      <c r="I111" s="69">
        <v>-8.2234212544143089E-3</v>
      </c>
      <c r="J111" s="62"/>
      <c r="K111" s="9">
        <f t="shared" si="6"/>
        <v>-0.11616956014760592</v>
      </c>
      <c r="L111" s="9">
        <f t="shared" si="5"/>
        <v>5.8193893624348611E-4</v>
      </c>
    </row>
    <row r="112" spans="2:12" x14ac:dyDescent="0.2">
      <c r="B112" s="52" t="s">
        <v>170</v>
      </c>
      <c r="C112" s="53">
        <v>9.3457943925233638E-3</v>
      </c>
      <c r="D112" s="54">
        <v>9.6235833611995947E-2</v>
      </c>
      <c r="E112" s="55">
        <v>3210</v>
      </c>
      <c r="F112" s="56">
        <v>0</v>
      </c>
      <c r="G112" s="8"/>
      <c r="H112" s="52" t="s">
        <v>170</v>
      </c>
      <c r="I112" s="69">
        <v>-2.453587238943326E-2</v>
      </c>
      <c r="J112" s="62"/>
      <c r="K112" s="9">
        <f t="shared" si="6"/>
        <v>-0.25257291653792641</v>
      </c>
      <c r="L112" s="9">
        <f t="shared" si="5"/>
        <v>2.3827633635653436E-3</v>
      </c>
    </row>
    <row r="113" spans="2:12" x14ac:dyDescent="0.2">
      <c r="B113" s="52" t="s">
        <v>171</v>
      </c>
      <c r="C113" s="53">
        <v>3.4890965732087227E-2</v>
      </c>
      <c r="D113" s="54">
        <v>0.18353223075293607</v>
      </c>
      <c r="E113" s="55">
        <v>3210</v>
      </c>
      <c r="F113" s="56">
        <v>0</v>
      </c>
      <c r="G113" s="8"/>
      <c r="H113" s="52" t="s">
        <v>171</v>
      </c>
      <c r="I113" s="69">
        <v>-3.8601507661685935E-2</v>
      </c>
      <c r="J113" s="62"/>
      <c r="K113" s="9">
        <f t="shared" si="6"/>
        <v>-0.20298703736024395</v>
      </c>
      <c r="L113" s="9">
        <f t="shared" si="5"/>
        <v>7.3384597108932612E-3</v>
      </c>
    </row>
    <row r="114" spans="2:12" x14ac:dyDescent="0.2">
      <c r="B114" s="52" t="s">
        <v>172</v>
      </c>
      <c r="C114" s="53">
        <v>5.6074766355140183E-3</v>
      </c>
      <c r="D114" s="54">
        <v>7.4684472713499733E-2</v>
      </c>
      <c r="E114" s="55">
        <v>3210</v>
      </c>
      <c r="F114" s="56">
        <v>0</v>
      </c>
      <c r="G114" s="8"/>
      <c r="H114" s="52" t="s">
        <v>172</v>
      </c>
      <c r="I114" s="69">
        <v>9.9416595745088852E-3</v>
      </c>
      <c r="J114" s="62"/>
      <c r="K114" s="9">
        <f t="shared" si="6"/>
        <v>0.13236903992949589</v>
      </c>
      <c r="L114" s="9">
        <f t="shared" si="5"/>
        <v>-7.464419544896384E-4</v>
      </c>
    </row>
    <row r="115" spans="2:12" x14ac:dyDescent="0.2">
      <c r="B115" s="52" t="s">
        <v>173</v>
      </c>
      <c r="C115" s="53">
        <v>4.6728971962616819E-3</v>
      </c>
      <c r="D115" s="54">
        <v>6.8209314674073276E-2</v>
      </c>
      <c r="E115" s="55">
        <v>3210</v>
      </c>
      <c r="F115" s="56">
        <v>0</v>
      </c>
      <c r="G115" s="8"/>
      <c r="H115" s="52" t="s">
        <v>173</v>
      </c>
      <c r="I115" s="69">
        <v>7.8748599797033147E-3</v>
      </c>
      <c r="J115" s="62"/>
      <c r="K115" s="9">
        <f t="shared" si="6"/>
        <v>0.11491189445365435</v>
      </c>
      <c r="L115" s="9">
        <f t="shared" si="5"/>
        <v>-5.3949246222372927E-4</v>
      </c>
    </row>
    <row r="116" spans="2:12" x14ac:dyDescent="0.2">
      <c r="B116" s="52" t="s">
        <v>174</v>
      </c>
      <c r="C116" s="53">
        <v>0.18411214953271027</v>
      </c>
      <c r="D116" s="54">
        <v>0.38763601021867211</v>
      </c>
      <c r="E116" s="55">
        <v>3210</v>
      </c>
      <c r="F116" s="56">
        <v>0</v>
      </c>
      <c r="G116" s="8"/>
      <c r="H116" s="52" t="s">
        <v>174</v>
      </c>
      <c r="I116" s="69">
        <v>1.1199342361571229E-2</v>
      </c>
      <c r="J116" s="62"/>
      <c r="K116" s="9">
        <f t="shared" si="6"/>
        <v>2.357213242617744E-2</v>
      </c>
      <c r="L116" s="9">
        <f t="shared" si="5"/>
        <v>-5.3192555417605446E-3</v>
      </c>
    </row>
    <row r="117" spans="2:12" x14ac:dyDescent="0.2">
      <c r="B117" s="52" t="s">
        <v>175</v>
      </c>
      <c r="C117" s="53">
        <v>0.23457943925233646</v>
      </c>
      <c r="D117" s="54">
        <v>0.4238016971916615</v>
      </c>
      <c r="E117" s="55">
        <v>3210</v>
      </c>
      <c r="F117" s="56">
        <v>0</v>
      </c>
      <c r="G117" s="8"/>
      <c r="H117" s="52" t="s">
        <v>175</v>
      </c>
      <c r="I117" s="69">
        <v>5.2612949099338953E-2</v>
      </c>
      <c r="J117" s="62"/>
      <c r="K117" s="9">
        <f t="shared" si="6"/>
        <v>9.5023293368247164E-2</v>
      </c>
      <c r="L117" s="9">
        <f t="shared" si="5"/>
        <v>-2.9121912863772945E-2</v>
      </c>
    </row>
    <row r="118" spans="2:12" x14ac:dyDescent="0.2">
      <c r="B118" s="52" t="s">
        <v>176</v>
      </c>
      <c r="C118" s="53">
        <v>0.45171339563862928</v>
      </c>
      <c r="D118" s="54">
        <v>0.49774047770764368</v>
      </c>
      <c r="E118" s="55">
        <v>3210</v>
      </c>
      <c r="F118" s="56">
        <v>0</v>
      </c>
      <c r="G118" s="8"/>
      <c r="H118" s="52" t="s">
        <v>176</v>
      </c>
      <c r="I118" s="69">
        <v>-3.7225172942750781E-2</v>
      </c>
      <c r="J118" s="62"/>
      <c r="K118" s="9">
        <f t="shared" si="6"/>
        <v>-4.1005432717758188E-2</v>
      </c>
      <c r="L118" s="9">
        <f t="shared" si="5"/>
        <v>3.3782884909516683E-2</v>
      </c>
    </row>
    <row r="119" spans="2:12" x14ac:dyDescent="0.2">
      <c r="B119" s="52" t="s">
        <v>177</v>
      </c>
      <c r="C119" s="53">
        <v>6.8535825545171333E-2</v>
      </c>
      <c r="D119" s="54">
        <v>0.25270251244170533</v>
      </c>
      <c r="E119" s="55">
        <v>3210</v>
      </c>
      <c r="F119" s="56">
        <v>0</v>
      </c>
      <c r="G119" s="8"/>
      <c r="H119" s="52" t="s">
        <v>177</v>
      </c>
      <c r="I119" s="69">
        <v>3.30916304938941E-3</v>
      </c>
      <c r="J119" s="72"/>
      <c r="K119" s="9">
        <f t="shared" ref="K119" si="7">((1-C119)/D119)*I119</f>
        <v>1.2197610534825949E-2</v>
      </c>
      <c r="L119" s="9">
        <f t="shared" ref="L119" si="8">((0-C119)/D119)*I119</f>
        <v>-8.9748304938518672E-4</v>
      </c>
    </row>
    <row r="120" spans="2:12" x14ac:dyDescent="0.2">
      <c r="B120" s="52" t="s">
        <v>178</v>
      </c>
      <c r="C120" s="53">
        <v>1.557632398753894E-3</v>
      </c>
      <c r="D120" s="54">
        <v>3.9442246626538877E-2</v>
      </c>
      <c r="E120" s="55">
        <v>3210</v>
      </c>
      <c r="F120" s="56">
        <v>0</v>
      </c>
      <c r="G120" s="8"/>
      <c r="H120" s="52" t="s">
        <v>178</v>
      </c>
      <c r="I120" s="69">
        <v>-5.0970899596358716E-3</v>
      </c>
      <c r="J120" s="72"/>
      <c r="K120" s="9">
        <f t="shared" si="6"/>
        <v>-0.12902790795266525</v>
      </c>
      <c r="L120" s="9">
        <f t="shared" si="5"/>
        <v>2.0129158806968058E-4</v>
      </c>
    </row>
    <row r="121" spans="2:12" x14ac:dyDescent="0.2">
      <c r="B121" s="52" t="s">
        <v>179</v>
      </c>
      <c r="C121" s="53">
        <v>2.5233644859813085E-2</v>
      </c>
      <c r="D121" s="54">
        <v>0.15685844893697595</v>
      </c>
      <c r="E121" s="55">
        <v>3210</v>
      </c>
      <c r="F121" s="56">
        <v>0</v>
      </c>
      <c r="G121" s="8"/>
      <c r="H121" s="52" t="s">
        <v>179</v>
      </c>
      <c r="I121" s="69">
        <v>-3.7370518131439628E-2</v>
      </c>
      <c r="J121" s="72"/>
      <c r="K121" s="9">
        <f t="shared" si="6"/>
        <v>-0.2322318242692803</v>
      </c>
      <c r="L121" s="9">
        <f t="shared" si="5"/>
        <v>6.0117538401443602E-3</v>
      </c>
    </row>
    <row r="122" spans="2:12" x14ac:dyDescent="0.25">
      <c r="B122" s="52" t="s">
        <v>180</v>
      </c>
      <c r="C122" s="53">
        <v>9.3457943925233649E-4</v>
      </c>
      <c r="D122" s="54">
        <v>3.056136393079974E-2</v>
      </c>
      <c r="E122" s="55">
        <v>3210</v>
      </c>
      <c r="F122" s="56">
        <v>0</v>
      </c>
      <c r="G122" s="4"/>
      <c r="H122" s="52" t="s">
        <v>180</v>
      </c>
      <c r="I122" s="69">
        <v>4.7222193059038801E-3</v>
      </c>
      <c r="J122" s="72"/>
      <c r="K122" s="9">
        <f t="shared" si="6"/>
        <v>0.15437157934166468</v>
      </c>
      <c r="L122" s="9">
        <f t="shared" si="5"/>
        <v>-1.4440746430464425E-4</v>
      </c>
    </row>
    <row r="123" spans="2:12" x14ac:dyDescent="0.25">
      <c r="B123" s="52" t="s">
        <v>181</v>
      </c>
      <c r="C123" s="53">
        <v>3.426791277258567E-3</v>
      </c>
      <c r="D123" s="54">
        <v>5.844751995020725E-2</v>
      </c>
      <c r="E123" s="55">
        <v>3210</v>
      </c>
      <c r="F123" s="56">
        <v>0</v>
      </c>
      <c r="G123" s="4"/>
      <c r="H123" s="52" t="s">
        <v>181</v>
      </c>
      <c r="I123" s="69">
        <v>6.8677650238578017E-3</v>
      </c>
      <c r="J123" s="72"/>
      <c r="K123" s="9">
        <f t="shared" si="6"/>
        <v>0.11710044553490957</v>
      </c>
      <c r="L123" s="9">
        <f t="shared" si="5"/>
        <v>-4.0265861234260866E-4</v>
      </c>
    </row>
    <row r="124" spans="2:12" x14ac:dyDescent="0.25">
      <c r="B124" s="52" t="s">
        <v>182</v>
      </c>
      <c r="C124" s="53">
        <v>0.88722741433021812</v>
      </c>
      <c r="D124" s="54">
        <v>0.31636388710527402</v>
      </c>
      <c r="E124" s="55">
        <v>3210</v>
      </c>
      <c r="F124" s="56">
        <v>0</v>
      </c>
      <c r="G124" s="4"/>
      <c r="H124" s="52" t="s">
        <v>182</v>
      </c>
      <c r="I124" s="69">
        <v>-7.8133101775149389E-3</v>
      </c>
      <c r="J124" s="72"/>
      <c r="K124" s="9">
        <f t="shared" si="6"/>
        <v>-2.7851699491389043E-3</v>
      </c>
      <c r="L124" s="9">
        <f t="shared" si="5"/>
        <v>2.1912055290462994E-2</v>
      </c>
    </row>
    <row r="125" spans="2:12" x14ac:dyDescent="0.25">
      <c r="B125" s="52" t="s">
        <v>183</v>
      </c>
      <c r="C125" s="53">
        <v>9.3457943925233649E-4</v>
      </c>
      <c r="D125" s="54">
        <v>3.0561363930800653E-2</v>
      </c>
      <c r="E125" s="55">
        <v>3210</v>
      </c>
      <c r="F125" s="56">
        <v>0</v>
      </c>
      <c r="G125" s="4"/>
      <c r="H125" s="52" t="s">
        <v>183</v>
      </c>
      <c r="I125" s="69">
        <v>4.0720686249438622E-3</v>
      </c>
      <c r="J125" s="72"/>
      <c r="K125" s="9">
        <f t="shared" si="6"/>
        <v>0.13311784652489442</v>
      </c>
      <c r="L125" s="9">
        <f t="shared" si="5"/>
        <v>-1.2452558140775905E-4</v>
      </c>
    </row>
    <row r="126" spans="2:12" x14ac:dyDescent="0.25">
      <c r="B126" s="52" t="s">
        <v>184</v>
      </c>
      <c r="C126" s="53">
        <v>4.3613707165109034E-3</v>
      </c>
      <c r="D126" s="54">
        <v>6.5906770064109194E-2</v>
      </c>
      <c r="E126" s="55">
        <v>3210</v>
      </c>
      <c r="F126" s="56">
        <v>0</v>
      </c>
      <c r="G126" s="4"/>
      <c r="H126" s="52" t="s">
        <v>184</v>
      </c>
      <c r="I126" s="69">
        <v>6.2259013298897091E-3</v>
      </c>
      <c r="J126" s="72"/>
      <c r="K126" s="9">
        <f t="shared" si="6"/>
        <v>9.4053279505519116E-2</v>
      </c>
      <c r="L126" s="9">
        <f t="shared" si="5"/>
        <v>-4.1199809545596611E-4</v>
      </c>
    </row>
    <row r="127" spans="2:12" x14ac:dyDescent="0.25">
      <c r="B127" s="52" t="s">
        <v>185</v>
      </c>
      <c r="C127" s="53">
        <v>6.0436137071651089E-2</v>
      </c>
      <c r="D127" s="54">
        <v>0.23833024465699762</v>
      </c>
      <c r="E127" s="55">
        <v>3210</v>
      </c>
      <c r="F127" s="56">
        <v>0</v>
      </c>
      <c r="G127" s="4"/>
      <c r="H127" s="52" t="s">
        <v>185</v>
      </c>
      <c r="I127" s="69">
        <v>3.1598922183139262E-2</v>
      </c>
      <c r="J127" s="72"/>
      <c r="K127" s="9">
        <f t="shared" si="6"/>
        <v>0.12457170693333955</v>
      </c>
      <c r="L127" s="9">
        <f t="shared" si="5"/>
        <v>-8.0129015732983665E-3</v>
      </c>
    </row>
    <row r="128" spans="2:12" x14ac:dyDescent="0.25">
      <c r="B128" s="52" t="s">
        <v>186</v>
      </c>
      <c r="C128" s="53">
        <v>6.5420560747663555E-3</v>
      </c>
      <c r="D128" s="54">
        <v>8.0630533291401296E-2</v>
      </c>
      <c r="E128" s="55">
        <v>3210</v>
      </c>
      <c r="F128" s="56">
        <v>0</v>
      </c>
      <c r="G128" s="4"/>
      <c r="H128" s="52" t="s">
        <v>186</v>
      </c>
      <c r="I128" s="69">
        <v>2.9452436446560196E-4</v>
      </c>
      <c r="J128" s="72"/>
      <c r="K128" s="9">
        <f t="shared" si="6"/>
        <v>3.6288680926917127E-3</v>
      </c>
      <c r="L128" s="9">
        <f t="shared" si="5"/>
        <v>-2.3896591391196606E-5</v>
      </c>
    </row>
    <row r="129" spans="2:13" x14ac:dyDescent="0.25">
      <c r="B129" s="52" t="s">
        <v>187</v>
      </c>
      <c r="C129" s="53">
        <v>1.0280373831775701E-2</v>
      </c>
      <c r="D129" s="54">
        <v>0.10088537266650606</v>
      </c>
      <c r="E129" s="55">
        <v>3210</v>
      </c>
      <c r="F129" s="56">
        <v>0</v>
      </c>
      <c r="G129" s="4"/>
      <c r="H129" s="52" t="s">
        <v>187</v>
      </c>
      <c r="I129" s="69">
        <v>-2.8849714389684662E-3</v>
      </c>
      <c r="J129" s="72"/>
      <c r="K129" s="9">
        <f t="shared" si="6"/>
        <v>-2.830254553869372E-2</v>
      </c>
      <c r="L129" s="9">
        <f t="shared" si="5"/>
        <v>2.9398300370692251E-4</v>
      </c>
    </row>
    <row r="130" spans="2:13" x14ac:dyDescent="0.25">
      <c r="B130" s="52" t="s">
        <v>188</v>
      </c>
      <c r="C130" s="53">
        <v>6.2305295950155766E-4</v>
      </c>
      <c r="D130" s="54">
        <v>2.4957139289611043E-2</v>
      </c>
      <c r="E130" s="55">
        <v>3210</v>
      </c>
      <c r="F130" s="56">
        <v>0</v>
      </c>
      <c r="G130" s="4"/>
      <c r="H130" s="52" t="s">
        <v>188</v>
      </c>
      <c r="I130" s="69">
        <v>-4.1842609130288909E-4</v>
      </c>
      <c r="J130" s="62"/>
      <c r="K130" s="9">
        <f t="shared" si="6"/>
        <v>-1.675534142097931E-2</v>
      </c>
      <c r="L130" s="9">
        <f t="shared" si="5"/>
        <v>1.0445973454475883E-5</v>
      </c>
    </row>
    <row r="131" spans="2:13" x14ac:dyDescent="0.25">
      <c r="B131" s="52" t="s">
        <v>190</v>
      </c>
      <c r="C131" s="53">
        <v>2.8037383177570091E-3</v>
      </c>
      <c r="D131" s="54">
        <v>5.2884294742940131E-2</v>
      </c>
      <c r="E131" s="55">
        <v>3210</v>
      </c>
      <c r="F131" s="56">
        <v>0</v>
      </c>
      <c r="G131" s="4"/>
      <c r="H131" s="52" t="s">
        <v>190</v>
      </c>
      <c r="I131" s="69">
        <v>-1.0169681436105978E-2</v>
      </c>
      <c r="J131" s="62"/>
      <c r="K131" s="9">
        <f t="shared" si="6"/>
        <v>-0.19176143616698216</v>
      </c>
      <c r="L131" s="9">
        <f t="shared" si="5"/>
        <v>5.3916055154727878E-4</v>
      </c>
    </row>
    <row r="132" spans="2:13" x14ac:dyDescent="0.25">
      <c r="B132" s="52" t="s">
        <v>191</v>
      </c>
      <c r="C132" s="53">
        <v>4.7975077881619935E-2</v>
      </c>
      <c r="D132" s="54">
        <v>0.21374681918818575</v>
      </c>
      <c r="E132" s="55">
        <v>3210</v>
      </c>
      <c r="F132" s="56">
        <v>0</v>
      </c>
      <c r="G132" s="4"/>
      <c r="H132" s="52" t="s">
        <v>191</v>
      </c>
      <c r="I132" s="69">
        <v>-4.4684712701492588E-2</v>
      </c>
      <c r="J132" s="62"/>
      <c r="K132" s="9">
        <f t="shared" si="6"/>
        <v>-0.1990249973828476</v>
      </c>
      <c r="L132" s="9">
        <f t="shared" si="5"/>
        <v>1.0029401046125173E-2</v>
      </c>
    </row>
    <row r="133" spans="2:13" x14ac:dyDescent="0.25">
      <c r="B133" s="52" t="s">
        <v>192</v>
      </c>
      <c r="C133" s="53">
        <v>3.1152647975077883E-4</v>
      </c>
      <c r="D133" s="54">
        <v>1.7650112740455332E-2</v>
      </c>
      <c r="E133" s="55">
        <v>3210</v>
      </c>
      <c r="F133" s="56">
        <v>0</v>
      </c>
      <c r="G133" s="4"/>
      <c r="H133" s="52" t="s">
        <v>192</v>
      </c>
      <c r="I133" s="69">
        <v>2.9191320186879323E-3</v>
      </c>
      <c r="J133" s="62"/>
      <c r="K133" s="9">
        <f t="shared" si="6"/>
        <v>0.1653373366322724</v>
      </c>
      <c r="L133" s="9">
        <f t="shared" si="5"/>
        <v>-5.1523009234114173E-5</v>
      </c>
    </row>
    <row r="134" spans="2:13" x14ac:dyDescent="0.25">
      <c r="B134" s="52" t="s">
        <v>194</v>
      </c>
      <c r="C134" s="53">
        <v>0.20218068535825545</v>
      </c>
      <c r="D134" s="54">
        <v>0.40168883709357789</v>
      </c>
      <c r="E134" s="55">
        <v>3210</v>
      </c>
      <c r="F134" s="56">
        <v>0</v>
      </c>
      <c r="G134" s="4"/>
      <c r="H134" s="52" t="s">
        <v>194</v>
      </c>
      <c r="I134" s="69">
        <v>1.3587529501366382E-2</v>
      </c>
      <c r="J134" s="62"/>
      <c r="K134" s="9">
        <f t="shared" si="6"/>
        <v>2.6987041892650904E-2</v>
      </c>
      <c r="L134" s="9">
        <f t="shared" si="5"/>
        <v>-6.8389653214878717E-3</v>
      </c>
    </row>
    <row r="135" spans="2:13" x14ac:dyDescent="0.25">
      <c r="B135" s="52" t="s">
        <v>195</v>
      </c>
      <c r="C135" s="53">
        <v>4.9532710280373829E-2</v>
      </c>
      <c r="D135" s="54">
        <v>0.21701127133633485</v>
      </c>
      <c r="E135" s="55">
        <v>3210</v>
      </c>
      <c r="F135" s="56">
        <v>0</v>
      </c>
      <c r="G135" s="4"/>
      <c r="H135" s="52" t="s">
        <v>195</v>
      </c>
      <c r="I135" s="69">
        <v>-1.285929845008766E-2</v>
      </c>
      <c r="J135" s="62"/>
      <c r="K135" s="9">
        <f t="shared" si="6"/>
        <v>-5.6321233778718408E-2</v>
      </c>
      <c r="L135" s="9">
        <f t="shared" si="5"/>
        <v>2.9351282106903397E-3</v>
      </c>
    </row>
    <row r="136" spans="2:13" x14ac:dyDescent="0.25">
      <c r="B136" s="52" t="s">
        <v>196</v>
      </c>
      <c r="C136" s="53">
        <v>0.34704049844236762</v>
      </c>
      <c r="D136" s="54">
        <v>0.47610293617908894</v>
      </c>
      <c r="E136" s="55">
        <v>3210</v>
      </c>
      <c r="F136" s="56">
        <v>0</v>
      </c>
      <c r="G136" s="4"/>
      <c r="H136" s="52" t="s">
        <v>196</v>
      </c>
      <c r="I136" s="69">
        <v>1.1576865070047767E-2</v>
      </c>
      <c r="J136" s="62"/>
      <c r="K136" s="9">
        <f t="shared" si="6"/>
        <v>1.5877289282028095E-2</v>
      </c>
      <c r="L136" s="9">
        <f t="shared" ref="L136:L142" si="9">((0-C136)/D136)*I136</f>
        <v>-8.4385974523756187E-3</v>
      </c>
    </row>
    <row r="137" spans="2:13" x14ac:dyDescent="0.25">
      <c r="B137" s="52" t="s">
        <v>197</v>
      </c>
      <c r="C137" s="53">
        <v>0.32461059190031155</v>
      </c>
      <c r="D137" s="54">
        <v>0.46830211981724901</v>
      </c>
      <c r="E137" s="55">
        <v>3210</v>
      </c>
      <c r="F137" s="56">
        <v>0</v>
      </c>
      <c r="G137" s="4"/>
      <c r="H137" s="52" t="s">
        <v>197</v>
      </c>
      <c r="I137" s="69">
        <v>9.3071911161404022E-3</v>
      </c>
      <c r="J137" s="62"/>
      <c r="K137" s="9">
        <f t="shared" si="6"/>
        <v>1.3422912331581579E-2</v>
      </c>
      <c r="L137" s="9">
        <f t="shared" si="9"/>
        <v>-6.4514181962675304E-3</v>
      </c>
    </row>
    <row r="138" spans="2:13" x14ac:dyDescent="0.25">
      <c r="B138" s="52" t="s">
        <v>198</v>
      </c>
      <c r="C138" s="53">
        <v>9.3457943925233649E-4</v>
      </c>
      <c r="D138" s="54">
        <v>3.0561363930799456E-2</v>
      </c>
      <c r="E138" s="55">
        <v>3210</v>
      </c>
      <c r="F138" s="56">
        <v>0</v>
      </c>
      <c r="G138" s="4"/>
      <c r="H138" s="52" t="s">
        <v>198</v>
      </c>
      <c r="I138" s="69">
        <v>5.4694514056602948E-4</v>
      </c>
      <c r="J138" s="62"/>
      <c r="K138" s="9">
        <f t="shared" si="6"/>
        <v>1.7879894958895026E-2</v>
      </c>
      <c r="L138" s="9">
        <f t="shared" si="9"/>
        <v>-1.6725813806262887E-5</v>
      </c>
    </row>
    <row r="139" spans="2:13" x14ac:dyDescent="0.25">
      <c r="B139" s="52" t="s">
        <v>199</v>
      </c>
      <c r="C139" s="53">
        <v>2.1495327102803739E-2</v>
      </c>
      <c r="D139" s="54">
        <v>0.14505113746708345</v>
      </c>
      <c r="E139" s="55">
        <v>3210</v>
      </c>
      <c r="F139" s="56">
        <v>0</v>
      </c>
      <c r="G139" s="4"/>
      <c r="H139" s="52" t="s">
        <v>199</v>
      </c>
      <c r="I139" s="69">
        <v>-1.5764502992787716E-2</v>
      </c>
      <c r="J139" s="62"/>
      <c r="K139" s="9">
        <f t="shared" si="6"/>
        <v>-0.10634621771128934</v>
      </c>
      <c r="L139" s="9">
        <f t="shared" si="9"/>
        <v>2.3361633308115141E-3</v>
      </c>
    </row>
    <row r="140" spans="2:13" x14ac:dyDescent="0.25">
      <c r="B140" s="52" t="s">
        <v>200</v>
      </c>
      <c r="C140" s="53">
        <v>3.1152647975077881E-3</v>
      </c>
      <c r="D140" s="54">
        <v>5.5736233173619774E-2</v>
      </c>
      <c r="E140" s="55">
        <v>3210</v>
      </c>
      <c r="F140" s="56">
        <v>0</v>
      </c>
      <c r="G140" s="4"/>
      <c r="H140" s="52" t="s">
        <v>200</v>
      </c>
      <c r="I140" s="69">
        <v>-4.1310770064647432E-3</v>
      </c>
      <c r="J140" s="62"/>
      <c r="K140" s="9">
        <f t="shared" si="6"/>
        <v>-7.3887440417123071E-2</v>
      </c>
      <c r="L140" s="9">
        <f t="shared" si="9"/>
        <v>2.308982513035096E-4</v>
      </c>
    </row>
    <row r="141" spans="2:13" x14ac:dyDescent="0.25">
      <c r="B141" s="52" t="s">
        <v>201</v>
      </c>
      <c r="C141" s="53">
        <v>0.21962616822429906</v>
      </c>
      <c r="D141" s="54">
        <v>0.41405787491297985</v>
      </c>
      <c r="E141" s="55">
        <v>3210</v>
      </c>
      <c r="F141" s="56">
        <v>0</v>
      </c>
      <c r="G141" s="4"/>
      <c r="H141" s="52" t="s">
        <v>201</v>
      </c>
      <c r="I141" s="69">
        <v>1.1409879154305538E-2</v>
      </c>
      <c r="J141" s="62"/>
      <c r="K141" s="9">
        <f t="shared" si="6"/>
        <v>2.1504170443840499E-2</v>
      </c>
      <c r="L141" s="9">
        <f t="shared" si="9"/>
        <v>-6.0520719213203785E-3</v>
      </c>
    </row>
    <row r="142" spans="2:13" x14ac:dyDescent="0.25">
      <c r="B142" s="52" t="s">
        <v>50</v>
      </c>
      <c r="C142" s="53">
        <v>0.20934579439252338</v>
      </c>
      <c r="D142" s="54">
        <v>0.40690504142306549</v>
      </c>
      <c r="E142" s="55">
        <v>3210</v>
      </c>
      <c r="F142" s="56">
        <v>0</v>
      </c>
      <c r="G142" s="4"/>
      <c r="H142" s="52" t="s">
        <v>50</v>
      </c>
      <c r="I142" s="69">
        <v>5.1084823663685068E-3</v>
      </c>
      <c r="J142" s="62"/>
      <c r="K142" s="9">
        <f t="shared" ref="K142" si="10">((1-C142)/D142)*I142</f>
        <v>9.9262546689399163E-3</v>
      </c>
      <c r="L142" s="9">
        <f t="shared" si="9"/>
        <v>-2.6282281865751085E-3</v>
      </c>
    </row>
    <row r="143" spans="2:13" ht="15" customHeight="1" thickBot="1" x14ac:dyDescent="0.3">
      <c r="B143" s="57" t="s">
        <v>51</v>
      </c>
      <c r="C143" s="58">
        <v>1.760436137071651</v>
      </c>
      <c r="D143" s="59">
        <v>1.3440281902065423</v>
      </c>
      <c r="E143" s="60">
        <v>3210</v>
      </c>
      <c r="F143" s="61">
        <v>0</v>
      </c>
      <c r="G143" s="4"/>
      <c r="H143" s="57" t="s">
        <v>51</v>
      </c>
      <c r="I143" s="70">
        <v>-2.5503047200697848E-2</v>
      </c>
      <c r="J143" s="62"/>
      <c r="M143" s="2" t="str">
        <f>"((memsleep-"&amp;C143&amp;")/"&amp;D143&amp;")*("&amp;I143&amp;")"</f>
        <v>((memsleep-1.76043613707165)/1.34402819020654)*(-0.0255030472006978)</v>
      </c>
    </row>
    <row r="144" spans="2:13" ht="22.2" customHeight="1" thickTop="1" x14ac:dyDescent="0.3">
      <c r="B144" s="62" t="s">
        <v>46</v>
      </c>
      <c r="C144" s="62"/>
      <c r="D144" s="62"/>
      <c r="E144" s="62"/>
      <c r="F144" s="62"/>
      <c r="H144" s="62" t="s">
        <v>7</v>
      </c>
      <c r="I144" s="62"/>
      <c r="J144" s="71"/>
    </row>
  </sheetData>
  <mergeCells count="7">
    <mergeCell ref="B144:F144"/>
    <mergeCell ref="H4:I4"/>
    <mergeCell ref="H5:H6"/>
    <mergeCell ref="H144:I144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8"/>
  <sheetViews>
    <sheetView zoomScaleNormal="100" workbookViewId="0"/>
  </sheetViews>
  <sheetFormatPr defaultColWidth="9.109375" defaultRowHeight="14.4" x14ac:dyDescent="0.3"/>
  <cols>
    <col min="1" max="1" width="9.109375" style="2" customWidth="1"/>
    <col min="2" max="2" width="60.6640625" style="2" customWidth="1"/>
    <col min="3" max="3" width="9.109375" style="2" customWidth="1"/>
    <col min="4" max="4" width="12.6640625" style="2" customWidth="1"/>
    <col min="5" max="5" width="9.109375" style="2" customWidth="1"/>
    <col min="6" max="6" width="8.88671875" style="2" bestFit="1" customWidth="1"/>
    <col min="7" max="7" width="9.109375" style="2"/>
    <col min="8" max="8" width="60.6640625" style="2" customWidth="1"/>
    <col min="9" max="9" width="10.6640625" style="2" customWidth="1"/>
    <col min="10" max="10" width="9.109375" style="2"/>
    <col min="11" max="11" width="13.44140625" style="2" bestFit="1" customWidth="1"/>
    <col min="12" max="12" width="15.44140625" style="2" bestFit="1" customWidth="1"/>
    <col min="13" max="16384" width="9.109375" style="2"/>
  </cols>
  <sheetData>
    <row r="1" spans="1:12" x14ac:dyDescent="0.3">
      <c r="A1" s="2" t="s">
        <v>11</v>
      </c>
      <c r="B1" s="2" t="s">
        <v>75</v>
      </c>
    </row>
    <row r="4" spans="1:12" ht="15" thickBot="1" x14ac:dyDescent="0.3">
      <c r="H4" s="73" t="s">
        <v>6</v>
      </c>
      <c r="I4" s="73"/>
      <c r="J4" s="98"/>
    </row>
    <row r="5" spans="1:12" ht="15.6" thickTop="1" thickBot="1" x14ac:dyDescent="0.3">
      <c r="B5" s="73" t="s">
        <v>0</v>
      </c>
      <c r="C5" s="73"/>
      <c r="D5" s="73"/>
      <c r="E5" s="73"/>
      <c r="F5" s="73"/>
      <c r="G5" s="5"/>
      <c r="H5" s="99" t="s">
        <v>45</v>
      </c>
      <c r="I5" s="100" t="s">
        <v>4</v>
      </c>
      <c r="J5" s="98"/>
      <c r="K5" s="11" t="s">
        <v>8</v>
      </c>
      <c r="L5" s="11"/>
    </row>
    <row r="6" spans="1:12" ht="15.6" thickTop="1" thickBot="1" x14ac:dyDescent="0.3">
      <c r="B6" s="74" t="s">
        <v>45</v>
      </c>
      <c r="C6" s="75" t="s">
        <v>1</v>
      </c>
      <c r="D6" s="76" t="s">
        <v>202</v>
      </c>
      <c r="E6" s="76" t="s">
        <v>203</v>
      </c>
      <c r="F6" s="77" t="s">
        <v>2</v>
      </c>
      <c r="G6" s="5"/>
      <c r="H6" s="101"/>
      <c r="I6" s="102" t="s">
        <v>5</v>
      </c>
      <c r="J6" s="98"/>
      <c r="K6" s="1" t="s">
        <v>9</v>
      </c>
      <c r="L6" s="1" t="s">
        <v>10</v>
      </c>
    </row>
    <row r="7" spans="1:12" ht="15" thickTop="1" x14ac:dyDescent="0.25">
      <c r="B7" s="78" t="s">
        <v>64</v>
      </c>
      <c r="C7" s="79">
        <v>8.1818181818181825E-3</v>
      </c>
      <c r="D7" s="80">
        <v>9.0089431933219277E-2</v>
      </c>
      <c r="E7" s="81">
        <v>6600</v>
      </c>
      <c r="F7" s="82">
        <v>0</v>
      </c>
      <c r="G7" s="5"/>
      <c r="H7" s="78" t="s">
        <v>64</v>
      </c>
      <c r="I7" s="103">
        <v>1.9432087763540808E-2</v>
      </c>
      <c r="J7" s="98"/>
      <c r="K7" s="9">
        <f>((1-C7)/D7)*I7</f>
        <v>0.21393295019168265</v>
      </c>
      <c r="L7" s="9">
        <f>((0-C7)/D7)*I7</f>
        <v>-1.7647997724336789E-3</v>
      </c>
    </row>
    <row r="8" spans="1:12" x14ac:dyDescent="0.25">
      <c r="B8" s="83" t="s">
        <v>65</v>
      </c>
      <c r="C8" s="84">
        <v>0.10227272727272728</v>
      </c>
      <c r="D8" s="85">
        <v>0.30302958551945991</v>
      </c>
      <c r="E8" s="86">
        <v>6600</v>
      </c>
      <c r="F8" s="87">
        <v>0</v>
      </c>
      <c r="G8" s="5"/>
      <c r="H8" s="83" t="s">
        <v>65</v>
      </c>
      <c r="I8" s="104">
        <v>3.9373334307795139E-2</v>
      </c>
      <c r="J8" s="98"/>
      <c r="K8" s="9">
        <f t="shared" ref="K8:K71" si="0">((1-C8)/D8)*I8</f>
        <v>0.11664377907432479</v>
      </c>
      <c r="L8" s="9">
        <f t="shared" ref="L8:L71" si="1">((0-C8)/D8)*I8</f>
        <v>-1.3288531793277507E-2</v>
      </c>
    </row>
    <row r="9" spans="1:12" x14ac:dyDescent="0.25">
      <c r="B9" s="83" t="s">
        <v>66</v>
      </c>
      <c r="C9" s="84">
        <v>2.6060606060606062E-2</v>
      </c>
      <c r="D9" s="85">
        <v>0.15932764082073944</v>
      </c>
      <c r="E9" s="86">
        <v>6600</v>
      </c>
      <c r="F9" s="87">
        <v>0</v>
      </c>
      <c r="G9" s="5"/>
      <c r="H9" s="83" t="s">
        <v>66</v>
      </c>
      <c r="I9" s="104">
        <v>5.8634268025322461E-3</v>
      </c>
      <c r="J9" s="98"/>
      <c r="K9" s="9">
        <f t="shared" si="0"/>
        <v>3.5842006553598017E-2</v>
      </c>
      <c r="L9" s="9">
        <f t="shared" si="1"/>
        <v>-9.5905804717157117E-4</v>
      </c>
    </row>
    <row r="10" spans="1:12" x14ac:dyDescent="0.25">
      <c r="B10" s="83" t="s">
        <v>67</v>
      </c>
      <c r="C10" s="84">
        <v>0.59666666666666668</v>
      </c>
      <c r="D10" s="85">
        <v>0.49060373423369297</v>
      </c>
      <c r="E10" s="86">
        <v>6600</v>
      </c>
      <c r="F10" s="87">
        <v>0</v>
      </c>
      <c r="G10" s="5"/>
      <c r="H10" s="83" t="s">
        <v>67</v>
      </c>
      <c r="I10" s="104">
        <v>-1.2592818348398765E-2</v>
      </c>
      <c r="J10" s="98"/>
      <c r="K10" s="9">
        <f t="shared" si="0"/>
        <v>-1.035276139602612E-2</v>
      </c>
      <c r="L10" s="9">
        <f t="shared" si="1"/>
        <v>1.5315242065195668E-2</v>
      </c>
    </row>
    <row r="11" spans="1:12" x14ac:dyDescent="0.25">
      <c r="B11" s="83" t="s">
        <v>47</v>
      </c>
      <c r="C11" s="84">
        <v>2.9545454545454541E-2</v>
      </c>
      <c r="D11" s="85">
        <v>0.16934245079365665</v>
      </c>
      <c r="E11" s="86">
        <v>6600</v>
      </c>
      <c r="F11" s="87">
        <v>0</v>
      </c>
      <c r="G11" s="5"/>
      <c r="H11" s="83" t="s">
        <v>47</v>
      </c>
      <c r="I11" s="104">
        <v>1.0146189340160403E-2</v>
      </c>
      <c r="J11" s="98"/>
      <c r="K11" s="9">
        <f t="shared" si="0"/>
        <v>5.8144992694117499E-2</v>
      </c>
      <c r="L11" s="9">
        <f t="shared" si="1"/>
        <v>-1.7702222600082609E-3</v>
      </c>
    </row>
    <row r="12" spans="1:12" x14ac:dyDescent="0.25">
      <c r="B12" s="83" t="s">
        <v>68</v>
      </c>
      <c r="C12" s="84">
        <v>3.6969696969696972E-2</v>
      </c>
      <c r="D12" s="85">
        <v>0.18870170555067894</v>
      </c>
      <c r="E12" s="86">
        <v>6600</v>
      </c>
      <c r="F12" s="87">
        <v>0</v>
      </c>
      <c r="G12" s="5"/>
      <c r="H12" s="83" t="s">
        <v>68</v>
      </c>
      <c r="I12" s="104">
        <v>-6.2005504623053867E-3</v>
      </c>
      <c r="J12" s="98"/>
      <c r="K12" s="9">
        <f t="shared" si="0"/>
        <v>-3.1644218441178568E-2</v>
      </c>
      <c r="L12" s="9">
        <f t="shared" si="1"/>
        <v>1.214787492077969E-3</v>
      </c>
    </row>
    <row r="13" spans="1:12" x14ac:dyDescent="0.25">
      <c r="B13" s="83" t="s">
        <v>69</v>
      </c>
      <c r="C13" s="84">
        <v>7.7575757575757576E-2</v>
      </c>
      <c r="D13" s="85">
        <v>0.26752308898496158</v>
      </c>
      <c r="E13" s="86">
        <v>6600</v>
      </c>
      <c r="F13" s="87">
        <v>0</v>
      </c>
      <c r="G13" s="5"/>
      <c r="H13" s="83" t="s">
        <v>69</v>
      </c>
      <c r="I13" s="104">
        <v>-1.5097680878432912E-2</v>
      </c>
      <c r="J13" s="98"/>
      <c r="K13" s="9">
        <f t="shared" si="0"/>
        <v>-5.2057065053679553E-2</v>
      </c>
      <c r="L13" s="9">
        <f t="shared" si="1"/>
        <v>4.3779923304014343E-3</v>
      </c>
    </row>
    <row r="14" spans="1:12" x14ac:dyDescent="0.25">
      <c r="B14" s="83" t="s">
        <v>70</v>
      </c>
      <c r="C14" s="84">
        <v>3.6666666666666667E-2</v>
      </c>
      <c r="D14" s="85">
        <v>0.18795631110735506</v>
      </c>
      <c r="E14" s="86">
        <v>6600</v>
      </c>
      <c r="F14" s="87">
        <v>0</v>
      </c>
      <c r="G14" s="5"/>
      <c r="H14" s="83" t="s">
        <v>70</v>
      </c>
      <c r="I14" s="104">
        <v>-7.9564734116861508E-3</v>
      </c>
      <c r="J14" s="98"/>
      <c r="K14" s="9">
        <f t="shared" si="0"/>
        <v>-4.0779349243983569E-2</v>
      </c>
      <c r="L14" s="9">
        <f t="shared" si="1"/>
        <v>1.5521551615357066E-3</v>
      </c>
    </row>
    <row r="15" spans="1:12" x14ac:dyDescent="0.25">
      <c r="B15" s="83" t="s">
        <v>71</v>
      </c>
      <c r="C15" s="84">
        <v>6.4393939393939392E-2</v>
      </c>
      <c r="D15" s="85">
        <v>0.2454719734194461</v>
      </c>
      <c r="E15" s="86">
        <v>6600</v>
      </c>
      <c r="F15" s="87">
        <v>0</v>
      </c>
      <c r="G15" s="5"/>
      <c r="H15" s="83" t="s">
        <v>71</v>
      </c>
      <c r="I15" s="104">
        <v>-1.6400315653857668E-2</v>
      </c>
      <c r="J15" s="98"/>
      <c r="K15" s="9">
        <f t="shared" si="0"/>
        <v>-6.250911054266256E-2</v>
      </c>
      <c r="L15" s="9">
        <f t="shared" si="1"/>
        <v>4.3022464745962087E-3</v>
      </c>
    </row>
    <row r="16" spans="1:12" x14ac:dyDescent="0.25">
      <c r="B16" s="83" t="s">
        <v>48</v>
      </c>
      <c r="C16" s="84">
        <v>4.9999999999999992E-3</v>
      </c>
      <c r="D16" s="85">
        <v>7.0539023966213282E-2</v>
      </c>
      <c r="E16" s="86">
        <v>6600</v>
      </c>
      <c r="F16" s="87">
        <v>0</v>
      </c>
      <c r="G16" s="5"/>
      <c r="H16" s="83" t="s">
        <v>48</v>
      </c>
      <c r="I16" s="104">
        <v>5.3780414349577487E-3</v>
      </c>
      <c r="J16" s="98"/>
      <c r="K16" s="9">
        <f t="shared" si="0"/>
        <v>7.5860862922430702E-2</v>
      </c>
      <c r="L16" s="9">
        <f t="shared" si="1"/>
        <v>-3.8121036644437532E-4</v>
      </c>
    </row>
    <row r="17" spans="2:12" x14ac:dyDescent="0.25">
      <c r="B17" s="83" t="s">
        <v>76</v>
      </c>
      <c r="C17" s="84">
        <v>7.1212121212121211E-3</v>
      </c>
      <c r="D17" s="85">
        <v>8.4092638853982563E-2</v>
      </c>
      <c r="E17" s="86">
        <v>6600</v>
      </c>
      <c r="F17" s="87">
        <v>0</v>
      </c>
      <c r="G17" s="5"/>
      <c r="H17" s="83" t="s">
        <v>76</v>
      </c>
      <c r="I17" s="104">
        <v>2.6393374262205197E-3</v>
      </c>
      <c r="J17" s="98"/>
      <c r="K17" s="9">
        <f t="shared" si="0"/>
        <v>3.1162562862359775E-2</v>
      </c>
      <c r="L17" s="9">
        <f t="shared" si="1"/>
        <v>-2.2350686014511049E-4</v>
      </c>
    </row>
    <row r="18" spans="2:12" ht="22.8" x14ac:dyDescent="0.25">
      <c r="B18" s="83" t="s">
        <v>49</v>
      </c>
      <c r="C18" s="84">
        <v>8.939393939393938E-3</v>
      </c>
      <c r="D18" s="85">
        <v>9.4131948478922034E-2</v>
      </c>
      <c r="E18" s="86">
        <v>6600</v>
      </c>
      <c r="F18" s="87">
        <v>0</v>
      </c>
      <c r="G18" s="5"/>
      <c r="H18" s="83" t="s">
        <v>49</v>
      </c>
      <c r="I18" s="104">
        <v>-1.6890627087970294E-3</v>
      </c>
      <c r="J18" s="98"/>
      <c r="K18" s="9">
        <f t="shared" si="0"/>
        <v>-1.7783160116244548E-2</v>
      </c>
      <c r="L18" s="9">
        <f t="shared" si="1"/>
        <v>1.6040459361847242E-4</v>
      </c>
    </row>
    <row r="19" spans="2:12" x14ac:dyDescent="0.25">
      <c r="B19" s="83" t="s">
        <v>77</v>
      </c>
      <c r="C19" s="84">
        <v>6.0606060606060606E-4</v>
      </c>
      <c r="D19" s="85">
        <v>2.4612701644087086E-2</v>
      </c>
      <c r="E19" s="86">
        <v>6600</v>
      </c>
      <c r="F19" s="87">
        <v>0</v>
      </c>
      <c r="G19" s="5"/>
      <c r="H19" s="83" t="s">
        <v>77</v>
      </c>
      <c r="I19" s="104">
        <v>5.3545640722587294E-3</v>
      </c>
      <c r="J19" s="98"/>
      <c r="K19" s="9">
        <f t="shared" si="0"/>
        <v>0.21742102753671083</v>
      </c>
      <c r="L19" s="9">
        <f t="shared" si="1"/>
        <v>-1.3185022894888468E-4</v>
      </c>
    </row>
    <row r="20" spans="2:12" x14ac:dyDescent="0.25">
      <c r="B20" s="83" t="s">
        <v>78</v>
      </c>
      <c r="C20" s="84">
        <v>2.7272727272727275E-3</v>
      </c>
      <c r="D20" s="85">
        <v>5.215598593987137E-2</v>
      </c>
      <c r="E20" s="86">
        <v>6600</v>
      </c>
      <c r="F20" s="87">
        <v>0</v>
      </c>
      <c r="G20" s="5"/>
      <c r="H20" s="83" t="s">
        <v>78</v>
      </c>
      <c r="I20" s="104">
        <v>1.1927790907794968E-2</v>
      </c>
      <c r="J20" s="98"/>
      <c r="K20" s="9">
        <f t="shared" ref="K20:K65" si="2">((1-C20)/D20)*I20</f>
        <v>0.22807086002878207</v>
      </c>
      <c r="L20" s="9">
        <f t="shared" ref="L20:L65" si="3">((0-C20)/D20)*I20</f>
        <v>-6.2371247045245771E-4</v>
      </c>
    </row>
    <row r="21" spans="2:12" x14ac:dyDescent="0.25">
      <c r="B21" s="83" t="s">
        <v>79</v>
      </c>
      <c r="C21" s="84">
        <v>6.5151515151515137E-3</v>
      </c>
      <c r="D21" s="85">
        <v>8.0459214371486329E-2</v>
      </c>
      <c r="E21" s="86">
        <v>6600</v>
      </c>
      <c r="F21" s="87">
        <v>0</v>
      </c>
      <c r="G21" s="5"/>
      <c r="H21" s="83" t="s">
        <v>79</v>
      </c>
      <c r="I21" s="104">
        <v>2.1041856156889267E-2</v>
      </c>
      <c r="J21" s="98"/>
      <c r="K21" s="9">
        <f t="shared" si="2"/>
        <v>0.25981816301795113</v>
      </c>
      <c r="L21" s="9">
        <f t="shared" si="3"/>
        <v>-1.7038555756858159E-3</v>
      </c>
    </row>
    <row r="22" spans="2:12" x14ac:dyDescent="0.25">
      <c r="B22" s="83" t="s">
        <v>80</v>
      </c>
      <c r="C22" s="84">
        <v>7.5757575757575758E-4</v>
      </c>
      <c r="D22" s="85">
        <v>2.7515750965152738E-2</v>
      </c>
      <c r="E22" s="86">
        <v>6600</v>
      </c>
      <c r="F22" s="87">
        <v>0</v>
      </c>
      <c r="G22" s="5"/>
      <c r="H22" s="83" t="s">
        <v>80</v>
      </c>
      <c r="I22" s="104">
        <v>6.4432949447159769E-3</v>
      </c>
      <c r="J22" s="98"/>
      <c r="K22" s="9">
        <f t="shared" si="2"/>
        <v>0.23399011238402559</v>
      </c>
      <c r="L22" s="9">
        <f t="shared" si="3"/>
        <v>-1.7739963031389354E-4</v>
      </c>
    </row>
    <row r="23" spans="2:12" x14ac:dyDescent="0.25">
      <c r="B23" s="83" t="s">
        <v>81</v>
      </c>
      <c r="C23" s="84">
        <v>4.5454545454545455E-4</v>
      </c>
      <c r="D23" s="85">
        <v>2.1316840587328245E-2</v>
      </c>
      <c r="E23" s="86">
        <v>6600</v>
      </c>
      <c r="F23" s="87">
        <v>0</v>
      </c>
      <c r="G23" s="5"/>
      <c r="H23" s="83" t="s">
        <v>81</v>
      </c>
      <c r="I23" s="104">
        <v>1.0170327200037142E-3</v>
      </c>
      <c r="J23" s="98"/>
      <c r="K23" s="9">
        <f t="shared" si="2"/>
        <v>4.7688606960264592E-2</v>
      </c>
      <c r="L23" s="9">
        <f t="shared" si="3"/>
        <v>-2.1686497026041196E-5</v>
      </c>
    </row>
    <row r="24" spans="2:12" x14ac:dyDescent="0.25">
      <c r="B24" s="83" t="s">
        <v>82</v>
      </c>
      <c r="C24" s="84">
        <v>0.14606060606060606</v>
      </c>
      <c r="D24" s="85">
        <v>0.35319372346852346</v>
      </c>
      <c r="E24" s="86">
        <v>6600</v>
      </c>
      <c r="F24" s="87">
        <v>0</v>
      </c>
      <c r="G24" s="5"/>
      <c r="H24" s="83" t="s">
        <v>82</v>
      </c>
      <c r="I24" s="104">
        <v>7.8098433479256409E-3</v>
      </c>
      <c r="J24" s="98"/>
      <c r="K24" s="9">
        <f t="shared" si="2"/>
        <v>1.8882365263446086E-2</v>
      </c>
      <c r="L24" s="9">
        <f t="shared" si="3"/>
        <v>-3.2297019364730347E-3</v>
      </c>
    </row>
    <row r="25" spans="2:12" x14ac:dyDescent="0.25">
      <c r="B25" s="83" t="s">
        <v>83</v>
      </c>
      <c r="C25" s="84">
        <v>0.26651515151515148</v>
      </c>
      <c r="D25" s="85">
        <v>0.44217015834333384</v>
      </c>
      <c r="E25" s="86">
        <v>6600</v>
      </c>
      <c r="F25" s="87">
        <v>0</v>
      </c>
      <c r="G25" s="5"/>
      <c r="H25" s="83" t="s">
        <v>83</v>
      </c>
      <c r="I25" s="104">
        <v>1.7974700121055308E-2</v>
      </c>
      <c r="J25" s="98"/>
      <c r="K25" s="9">
        <f t="shared" si="2"/>
        <v>2.9816960611384519E-2</v>
      </c>
      <c r="L25" s="9">
        <f t="shared" si="3"/>
        <v>-1.0834132145305797E-2</v>
      </c>
    </row>
    <row r="26" spans="2:12" x14ac:dyDescent="0.25">
      <c r="B26" s="83" t="s">
        <v>84</v>
      </c>
      <c r="C26" s="84">
        <v>0.12090909090909091</v>
      </c>
      <c r="D26" s="85">
        <v>0.32604629984567135</v>
      </c>
      <c r="E26" s="86">
        <v>6600</v>
      </c>
      <c r="F26" s="87">
        <v>0</v>
      </c>
      <c r="G26" s="5"/>
      <c r="H26" s="83" t="s">
        <v>84</v>
      </c>
      <c r="I26" s="104">
        <v>1.2506337095477365E-2</v>
      </c>
      <c r="J26" s="98"/>
      <c r="K26" s="9">
        <f t="shared" si="2"/>
        <v>3.3719773087026242E-2</v>
      </c>
      <c r="L26" s="9">
        <f t="shared" si="3"/>
        <v>-4.6377764432000926E-3</v>
      </c>
    </row>
    <row r="27" spans="2:12" x14ac:dyDescent="0.25">
      <c r="B27" s="83" t="s">
        <v>85</v>
      </c>
      <c r="C27" s="84">
        <v>1.6666666666666668E-3</v>
      </c>
      <c r="D27" s="85">
        <v>4.0793884731281788E-2</v>
      </c>
      <c r="E27" s="86">
        <v>6600</v>
      </c>
      <c r="F27" s="87">
        <v>0</v>
      </c>
      <c r="G27" s="5"/>
      <c r="H27" s="83" t="s">
        <v>85</v>
      </c>
      <c r="I27" s="104">
        <v>1.0754347068632083E-3</v>
      </c>
      <c r="J27" s="98"/>
      <c r="K27" s="9">
        <f t="shared" si="2"/>
        <v>2.6318707393459064E-2</v>
      </c>
      <c r="L27" s="9">
        <f t="shared" si="3"/>
        <v>-4.3937741892252198E-5</v>
      </c>
    </row>
    <row r="28" spans="2:12" x14ac:dyDescent="0.25">
      <c r="B28" s="83" t="s">
        <v>86</v>
      </c>
      <c r="C28" s="84">
        <v>0.31378787878787878</v>
      </c>
      <c r="D28" s="85">
        <v>0.46406645630186355</v>
      </c>
      <c r="E28" s="86">
        <v>6600</v>
      </c>
      <c r="F28" s="87">
        <v>0</v>
      </c>
      <c r="G28" s="5"/>
      <c r="H28" s="83" t="s">
        <v>86</v>
      </c>
      <c r="I28" s="104">
        <v>-5.1005774868317214E-2</v>
      </c>
      <c r="J28" s="98"/>
      <c r="K28" s="9">
        <f t="shared" si="2"/>
        <v>-7.5421915312251592E-2</v>
      </c>
      <c r="L28" s="9">
        <f t="shared" si="3"/>
        <v>3.44885817203959E-2</v>
      </c>
    </row>
    <row r="29" spans="2:12" x14ac:dyDescent="0.25">
      <c r="B29" s="83" t="s">
        <v>87</v>
      </c>
      <c r="C29" s="84">
        <v>6.0606060606060606E-4</v>
      </c>
      <c r="D29" s="85">
        <v>2.4612701644088589E-2</v>
      </c>
      <c r="E29" s="86">
        <v>6600</v>
      </c>
      <c r="F29" s="87">
        <v>0</v>
      </c>
      <c r="G29" s="5"/>
      <c r="H29" s="83" t="s">
        <v>87</v>
      </c>
      <c r="I29" s="104">
        <v>-1.4467329799034328E-3</v>
      </c>
      <c r="J29" s="98"/>
      <c r="K29" s="9">
        <f t="shared" si="2"/>
        <v>-5.8744309866693829E-2</v>
      </c>
      <c r="L29" s="9">
        <f t="shared" si="3"/>
        <v>3.5624202466157565E-5</v>
      </c>
    </row>
    <row r="30" spans="2:12" x14ac:dyDescent="0.25">
      <c r="B30" s="83" t="s">
        <v>88</v>
      </c>
      <c r="C30" s="84">
        <v>6.0606060606060584E-4</v>
      </c>
      <c r="D30" s="85">
        <v>2.4612701644087635E-2</v>
      </c>
      <c r="E30" s="86">
        <v>6600</v>
      </c>
      <c r="F30" s="87">
        <v>0</v>
      </c>
      <c r="G30" s="5"/>
      <c r="H30" s="83" t="s">
        <v>88</v>
      </c>
      <c r="I30" s="104">
        <v>2.4205069488854396E-3</v>
      </c>
      <c r="J30" s="98"/>
      <c r="K30" s="9">
        <f t="shared" si="2"/>
        <v>9.8284211540756075E-2</v>
      </c>
      <c r="L30" s="9">
        <f t="shared" si="3"/>
        <v>-5.9602311425564613E-5</v>
      </c>
    </row>
    <row r="31" spans="2:12" x14ac:dyDescent="0.25">
      <c r="B31" s="83" t="s">
        <v>89</v>
      </c>
      <c r="C31" s="84">
        <v>4.5454545454545455E-4</v>
      </c>
      <c r="D31" s="85">
        <v>2.1316840587328894E-2</v>
      </c>
      <c r="E31" s="86">
        <v>6600</v>
      </c>
      <c r="F31" s="87">
        <v>0</v>
      </c>
      <c r="G31" s="5"/>
      <c r="H31" s="83" t="s">
        <v>89</v>
      </c>
      <c r="I31" s="104">
        <v>3.601299524147047E-3</v>
      </c>
      <c r="J31" s="98"/>
      <c r="K31" s="9">
        <f t="shared" si="2"/>
        <v>0.16886473185700851</v>
      </c>
      <c r="L31" s="9">
        <f t="shared" si="3"/>
        <v>-7.6791601572082083E-5</v>
      </c>
    </row>
    <row r="32" spans="2:12" x14ac:dyDescent="0.25">
      <c r="B32" s="83" t="s">
        <v>90</v>
      </c>
      <c r="C32" s="84">
        <v>3.0303030303030303E-4</v>
      </c>
      <c r="D32" s="85">
        <v>1.7406446575632638E-2</v>
      </c>
      <c r="E32" s="86">
        <v>6600</v>
      </c>
      <c r="F32" s="87">
        <v>0</v>
      </c>
      <c r="G32" s="5"/>
      <c r="H32" s="83" t="s">
        <v>90</v>
      </c>
      <c r="I32" s="104">
        <v>1.2123567955820403E-3</v>
      </c>
      <c r="J32" s="98"/>
      <c r="K32" s="9">
        <f t="shared" si="2"/>
        <v>6.9628767104686587E-2</v>
      </c>
      <c r="L32" s="9">
        <f t="shared" si="3"/>
        <v>-2.1106022159650374E-5</v>
      </c>
    </row>
    <row r="33" spans="2:12" x14ac:dyDescent="0.25">
      <c r="B33" s="83" t="s">
        <v>91</v>
      </c>
      <c r="C33" s="84">
        <v>1.5151515151515152E-4</v>
      </c>
      <c r="D33" s="85">
        <v>1.2309149097933224E-2</v>
      </c>
      <c r="E33" s="86">
        <v>6600</v>
      </c>
      <c r="F33" s="87">
        <v>0</v>
      </c>
      <c r="G33" s="5"/>
      <c r="H33" s="83" t="s">
        <v>91</v>
      </c>
      <c r="I33" s="104">
        <v>1.0387690601426571E-3</v>
      </c>
      <c r="J33" s="98"/>
      <c r="K33" s="9">
        <f t="shared" si="2"/>
        <v>8.4377211018226192E-2</v>
      </c>
      <c r="L33" s="9">
        <f t="shared" si="3"/>
        <v>-1.2786363239616033E-5</v>
      </c>
    </row>
    <row r="34" spans="2:12" x14ac:dyDescent="0.25">
      <c r="B34" s="83" t="s">
        <v>92</v>
      </c>
      <c r="C34" s="84">
        <v>2.3333333333333327E-2</v>
      </c>
      <c r="D34" s="85">
        <v>0.15097132931150437</v>
      </c>
      <c r="E34" s="86">
        <v>6600</v>
      </c>
      <c r="F34" s="87">
        <v>0</v>
      </c>
      <c r="G34" s="5"/>
      <c r="H34" s="83" t="s">
        <v>92</v>
      </c>
      <c r="I34" s="104">
        <v>8.6314670852212141E-3</v>
      </c>
      <c r="J34" s="98"/>
      <c r="K34" s="9">
        <f t="shared" si="2"/>
        <v>5.5838855132367589E-2</v>
      </c>
      <c r="L34" s="9">
        <f t="shared" si="3"/>
        <v>-1.3340340816606587E-3</v>
      </c>
    </row>
    <row r="35" spans="2:12" ht="22.8" x14ac:dyDescent="0.25">
      <c r="B35" s="83" t="s">
        <v>93</v>
      </c>
      <c r="C35" s="84">
        <v>7.6060606060606051E-2</v>
      </c>
      <c r="D35" s="85">
        <v>0.26511514416615856</v>
      </c>
      <c r="E35" s="86">
        <v>6600</v>
      </c>
      <c r="F35" s="87">
        <v>0</v>
      </c>
      <c r="G35" s="5"/>
      <c r="H35" s="83" t="s">
        <v>93</v>
      </c>
      <c r="I35" s="104">
        <v>1.5706044574125475E-2</v>
      </c>
      <c r="J35" s="98"/>
      <c r="K35" s="9">
        <f t="shared" si="2"/>
        <v>5.4736342394335974E-2</v>
      </c>
      <c r="L35" s="9">
        <f t="shared" si="3"/>
        <v>-4.5060091639810848E-3</v>
      </c>
    </row>
    <row r="36" spans="2:12" x14ac:dyDescent="0.25">
      <c r="B36" s="83" t="s">
        <v>94</v>
      </c>
      <c r="C36" s="84">
        <v>3.727272727272727E-2</v>
      </c>
      <c r="D36" s="85">
        <v>0.18944368236453532</v>
      </c>
      <c r="E36" s="86">
        <v>6600</v>
      </c>
      <c r="F36" s="87">
        <v>0</v>
      </c>
      <c r="G36" s="5"/>
      <c r="H36" s="83" t="s">
        <v>94</v>
      </c>
      <c r="I36" s="104">
        <v>3.6839800168667241E-3</v>
      </c>
      <c r="J36" s="98"/>
      <c r="K36" s="9">
        <f t="shared" si="2"/>
        <v>1.8721490155555725E-2</v>
      </c>
      <c r="L36" s="9">
        <f t="shared" si="3"/>
        <v>-7.248168993180214E-4</v>
      </c>
    </row>
    <row r="37" spans="2:12" x14ac:dyDescent="0.25">
      <c r="B37" s="83" t="s">
        <v>95</v>
      </c>
      <c r="C37" s="84">
        <v>3.0303030303030303E-4</v>
      </c>
      <c r="D37" s="85">
        <v>1.7406446575632811E-2</v>
      </c>
      <c r="E37" s="86">
        <v>6600</v>
      </c>
      <c r="F37" s="87">
        <v>0</v>
      </c>
      <c r="G37" s="5"/>
      <c r="H37" s="83" t="s">
        <v>95</v>
      </c>
      <c r="I37" s="104">
        <v>-1.2074911493869778E-3</v>
      </c>
      <c r="J37" s="98"/>
      <c r="K37" s="9">
        <f t="shared" si="2"/>
        <v>-6.9349320536675224E-2</v>
      </c>
      <c r="L37" s="9">
        <f t="shared" si="3"/>
        <v>2.1021315712844872E-5</v>
      </c>
    </row>
    <row r="38" spans="2:12" x14ac:dyDescent="0.25">
      <c r="B38" s="83" t="s">
        <v>96</v>
      </c>
      <c r="C38" s="84">
        <v>1.5151515151515152E-3</v>
      </c>
      <c r="D38" s="85">
        <v>3.889839439300407E-2</v>
      </c>
      <c r="E38" s="86">
        <v>6600</v>
      </c>
      <c r="F38" s="87">
        <v>0</v>
      </c>
      <c r="G38" s="5"/>
      <c r="H38" s="83" t="s">
        <v>96</v>
      </c>
      <c r="I38" s="104">
        <v>1.2769897659478883E-3</v>
      </c>
      <c r="J38" s="98"/>
      <c r="K38" s="9">
        <f t="shared" si="2"/>
        <v>3.2779114738949219E-2</v>
      </c>
      <c r="L38" s="9">
        <f t="shared" si="3"/>
        <v>-4.9740690043929015E-5</v>
      </c>
    </row>
    <row r="39" spans="2:12" x14ac:dyDescent="0.25">
      <c r="B39" s="83" t="s">
        <v>97</v>
      </c>
      <c r="C39" s="84">
        <v>8.4393939393939382E-2</v>
      </c>
      <c r="D39" s="85">
        <v>0.27799876255161593</v>
      </c>
      <c r="E39" s="86">
        <v>6600</v>
      </c>
      <c r="F39" s="87">
        <v>0</v>
      </c>
      <c r="G39" s="5"/>
      <c r="H39" s="83" t="s">
        <v>97</v>
      </c>
      <c r="I39" s="104">
        <v>4.0620946162672388E-2</v>
      </c>
      <c r="J39" s="98"/>
      <c r="K39" s="9">
        <f t="shared" si="2"/>
        <v>0.13378759010551269</v>
      </c>
      <c r="L39" s="9">
        <f t="shared" si="3"/>
        <v>-1.2331571684390296E-2</v>
      </c>
    </row>
    <row r="40" spans="2:12" x14ac:dyDescent="0.25">
      <c r="B40" s="83" t="s">
        <v>98</v>
      </c>
      <c r="C40" s="84">
        <v>0.18893939393939393</v>
      </c>
      <c r="D40" s="85">
        <v>0.39149012919149134</v>
      </c>
      <c r="E40" s="86">
        <v>6600</v>
      </c>
      <c r="F40" s="87">
        <v>0</v>
      </c>
      <c r="G40" s="5"/>
      <c r="H40" s="83" t="s">
        <v>98</v>
      </c>
      <c r="I40" s="104">
        <v>5.1117922747391797E-2</v>
      </c>
      <c r="J40" s="98"/>
      <c r="K40" s="9">
        <f t="shared" si="2"/>
        <v>0.10590237227610774</v>
      </c>
      <c r="L40" s="9">
        <f t="shared" si="3"/>
        <v>-2.4670326588512304E-2</v>
      </c>
    </row>
    <row r="41" spans="2:12" x14ac:dyDescent="0.25">
      <c r="B41" s="83" t="s">
        <v>99</v>
      </c>
      <c r="C41" s="84">
        <v>2.121212121212121E-3</v>
      </c>
      <c r="D41" s="85">
        <v>4.6011230617931553E-2</v>
      </c>
      <c r="E41" s="86">
        <v>6600</v>
      </c>
      <c r="F41" s="87">
        <v>0</v>
      </c>
      <c r="G41" s="5"/>
      <c r="H41" s="83" t="s">
        <v>99</v>
      </c>
      <c r="I41" s="104">
        <v>4.8923754900382583E-3</v>
      </c>
      <c r="J41" s="98"/>
      <c r="K41" s="9">
        <f t="shared" si="2"/>
        <v>0.10610448054272754</v>
      </c>
      <c r="L41" s="9">
        <f t="shared" si="3"/>
        <v>-2.2554854655301932E-4</v>
      </c>
    </row>
    <row r="42" spans="2:12" x14ac:dyDescent="0.25">
      <c r="B42" s="83" t="s">
        <v>100</v>
      </c>
      <c r="C42" s="84">
        <v>5.1515151515151517E-3</v>
      </c>
      <c r="D42" s="85">
        <v>7.1594368999960745E-2</v>
      </c>
      <c r="E42" s="86">
        <v>6600</v>
      </c>
      <c r="F42" s="87">
        <v>0</v>
      </c>
      <c r="G42" s="5"/>
      <c r="H42" s="83" t="s">
        <v>100</v>
      </c>
      <c r="I42" s="104">
        <v>4.857290352349288E-3</v>
      </c>
      <c r="J42" s="98"/>
      <c r="K42" s="9">
        <f t="shared" si="2"/>
        <v>6.7495083971010367E-2</v>
      </c>
      <c r="L42" s="9">
        <f t="shared" si="3"/>
        <v>-3.4950241471433944E-4</v>
      </c>
    </row>
    <row r="43" spans="2:12" x14ac:dyDescent="0.25">
      <c r="B43" s="83" t="s">
        <v>101</v>
      </c>
      <c r="C43" s="84">
        <v>2.1515151515151515E-2</v>
      </c>
      <c r="D43" s="85">
        <v>0.14510492751320442</v>
      </c>
      <c r="E43" s="86">
        <v>6600</v>
      </c>
      <c r="F43" s="87">
        <v>0</v>
      </c>
      <c r="G43" s="5"/>
      <c r="H43" s="83" t="s">
        <v>101</v>
      </c>
      <c r="I43" s="104">
        <v>1.7195036125454107E-3</v>
      </c>
      <c r="J43" s="98"/>
      <c r="K43" s="9">
        <f t="shared" si="2"/>
        <v>1.1595114381195216E-2</v>
      </c>
      <c r="L43" s="9">
        <f t="shared" si="3"/>
        <v>-2.549560610296873E-4</v>
      </c>
    </row>
    <row r="44" spans="2:12" x14ac:dyDescent="0.25">
      <c r="B44" s="83" t="s">
        <v>102</v>
      </c>
      <c r="C44" s="84">
        <v>8.9393939393939397E-3</v>
      </c>
      <c r="D44" s="85">
        <v>9.4131948478931748E-2</v>
      </c>
      <c r="E44" s="86">
        <v>6600</v>
      </c>
      <c r="F44" s="87">
        <v>0</v>
      </c>
      <c r="G44" s="5"/>
      <c r="H44" s="83" t="s">
        <v>102</v>
      </c>
      <c r="I44" s="104">
        <v>1.1366465760224637E-3</v>
      </c>
      <c r="J44" s="98"/>
      <c r="K44" s="9">
        <f t="shared" si="2"/>
        <v>1.1967091542375342E-2</v>
      </c>
      <c r="L44" s="9">
        <f t="shared" si="3"/>
        <v>-1.0794349503136297E-4</v>
      </c>
    </row>
    <row r="45" spans="2:12" x14ac:dyDescent="0.25">
      <c r="B45" s="83" t="s">
        <v>103</v>
      </c>
      <c r="C45" s="84">
        <v>8.8484848484848486E-2</v>
      </c>
      <c r="D45" s="85">
        <v>0.28402025002156372</v>
      </c>
      <c r="E45" s="86">
        <v>6600</v>
      </c>
      <c r="F45" s="87">
        <v>0</v>
      </c>
      <c r="G45" s="5"/>
      <c r="H45" s="83" t="s">
        <v>103</v>
      </c>
      <c r="I45" s="104">
        <v>-1.1540846232764948E-2</v>
      </c>
      <c r="J45" s="98"/>
      <c r="K45" s="9">
        <f t="shared" si="2"/>
        <v>-3.7038402021240112E-2</v>
      </c>
      <c r="L45" s="9">
        <f t="shared" si="3"/>
        <v>3.595483174934213E-3</v>
      </c>
    </row>
    <row r="46" spans="2:12" x14ac:dyDescent="0.25">
      <c r="B46" s="83" t="s">
        <v>104</v>
      </c>
      <c r="C46" s="84">
        <v>0.59651515151515155</v>
      </c>
      <c r="D46" s="85">
        <v>0.49063356841130629</v>
      </c>
      <c r="E46" s="86">
        <v>6600</v>
      </c>
      <c r="F46" s="87">
        <v>0</v>
      </c>
      <c r="G46" s="5"/>
      <c r="H46" s="83" t="s">
        <v>104</v>
      </c>
      <c r="I46" s="104">
        <v>-5.9056034374006236E-2</v>
      </c>
      <c r="J46" s="98"/>
      <c r="K46" s="9">
        <f t="shared" si="2"/>
        <v>-4.8566214412659833E-2</v>
      </c>
      <c r="L46" s="9">
        <f t="shared" si="3"/>
        <v>7.1800670725738563E-2</v>
      </c>
    </row>
    <row r="47" spans="2:12" x14ac:dyDescent="0.25">
      <c r="B47" s="83" t="s">
        <v>105</v>
      </c>
      <c r="C47" s="84">
        <v>3.6363636363636364E-3</v>
      </c>
      <c r="D47" s="85">
        <v>6.0197089130100419E-2</v>
      </c>
      <c r="E47" s="86">
        <v>6600</v>
      </c>
      <c r="F47" s="87">
        <v>0</v>
      </c>
      <c r="G47" s="5"/>
      <c r="H47" s="83" t="s">
        <v>105</v>
      </c>
      <c r="I47" s="104">
        <v>4.0142691749973919E-4</v>
      </c>
      <c r="J47" s="98"/>
      <c r="K47" s="9">
        <f t="shared" si="2"/>
        <v>6.6442944174569659E-3</v>
      </c>
      <c r="L47" s="9">
        <f t="shared" si="3"/>
        <v>-2.4249249698748052E-5</v>
      </c>
    </row>
    <row r="48" spans="2:12" x14ac:dyDescent="0.25">
      <c r="B48" s="83" t="s">
        <v>106</v>
      </c>
      <c r="C48" s="84">
        <v>3.0303030303030303E-4</v>
      </c>
      <c r="D48" s="85">
        <v>1.7406446575632527E-2</v>
      </c>
      <c r="E48" s="86">
        <v>6600</v>
      </c>
      <c r="F48" s="87">
        <v>0</v>
      </c>
      <c r="G48" s="5"/>
      <c r="H48" s="83" t="s">
        <v>106</v>
      </c>
      <c r="I48" s="104">
        <v>-3.1912454456354568E-4</v>
      </c>
      <c r="J48" s="98"/>
      <c r="K48" s="9">
        <f t="shared" si="2"/>
        <v>-1.8328142896363048E-2</v>
      </c>
      <c r="L48" s="9">
        <f t="shared" si="3"/>
        <v>5.5556662310891325E-6</v>
      </c>
    </row>
    <row r="49" spans="2:12" x14ac:dyDescent="0.25">
      <c r="B49" s="83" t="s">
        <v>107</v>
      </c>
      <c r="C49" s="84">
        <v>2.7878787878787878E-2</v>
      </c>
      <c r="D49" s="85">
        <v>0.16463799070867041</v>
      </c>
      <c r="E49" s="86">
        <v>6600</v>
      </c>
      <c r="F49" s="87">
        <v>0</v>
      </c>
      <c r="G49" s="5"/>
      <c r="H49" s="83" t="s">
        <v>107</v>
      </c>
      <c r="I49" s="104">
        <v>1.4867918074428297E-3</v>
      </c>
      <c r="J49" s="98"/>
      <c r="K49" s="9">
        <f t="shared" si="2"/>
        <v>8.7789084876574285E-3</v>
      </c>
      <c r="L49" s="9">
        <f t="shared" si="3"/>
        <v>-2.5176420849890377E-4</v>
      </c>
    </row>
    <row r="50" spans="2:12" x14ac:dyDescent="0.25">
      <c r="B50" s="83" t="s">
        <v>108</v>
      </c>
      <c r="C50" s="84">
        <v>0.60530303030303023</v>
      </c>
      <c r="D50" s="85">
        <v>0.48882254036820644</v>
      </c>
      <c r="E50" s="86">
        <v>6600</v>
      </c>
      <c r="F50" s="87">
        <v>0</v>
      </c>
      <c r="G50" s="5"/>
      <c r="H50" s="83" t="s">
        <v>108</v>
      </c>
      <c r="I50" s="104">
        <v>-5.5414722406997123E-2</v>
      </c>
      <c r="J50" s="98"/>
      <c r="K50" s="9">
        <f t="shared" si="2"/>
        <v>-4.4744301263532973E-2</v>
      </c>
      <c r="L50" s="9">
        <f t="shared" si="3"/>
        <v>6.8619379480926737E-2</v>
      </c>
    </row>
    <row r="51" spans="2:12" x14ac:dyDescent="0.25">
      <c r="B51" s="83" t="s">
        <v>109</v>
      </c>
      <c r="C51" s="84">
        <v>3.5909090909090904E-2</v>
      </c>
      <c r="D51" s="85">
        <v>0.18607760287645392</v>
      </c>
      <c r="E51" s="86">
        <v>6600</v>
      </c>
      <c r="F51" s="87">
        <v>0</v>
      </c>
      <c r="G51" s="5"/>
      <c r="H51" s="83" t="s">
        <v>109</v>
      </c>
      <c r="I51" s="104">
        <v>-1.6230569597227726E-2</v>
      </c>
      <c r="J51" s="98"/>
      <c r="K51" s="9">
        <f t="shared" si="2"/>
        <v>-8.4092574045270013E-2</v>
      </c>
      <c r="L51" s="9">
        <f t="shared" si="3"/>
        <v>3.1321609380369304E-3</v>
      </c>
    </row>
    <row r="52" spans="2:12" x14ac:dyDescent="0.25">
      <c r="B52" s="83" t="s">
        <v>110</v>
      </c>
      <c r="C52" s="84">
        <v>1.5151515151515149E-3</v>
      </c>
      <c r="D52" s="85">
        <v>3.8898394393005395E-2</v>
      </c>
      <c r="E52" s="86">
        <v>6600</v>
      </c>
      <c r="F52" s="87">
        <v>0</v>
      </c>
      <c r="G52" s="5"/>
      <c r="H52" s="83" t="s">
        <v>110</v>
      </c>
      <c r="I52" s="104">
        <v>-3.4738822984721899E-3</v>
      </c>
      <c r="J52" s="98"/>
      <c r="K52" s="9">
        <f t="shared" si="2"/>
        <v>-8.9171260011388018E-2</v>
      </c>
      <c r="L52" s="9">
        <f t="shared" si="3"/>
        <v>1.3531298939512595E-4</v>
      </c>
    </row>
    <row r="53" spans="2:12" x14ac:dyDescent="0.25">
      <c r="B53" s="83" t="s">
        <v>111</v>
      </c>
      <c r="C53" s="84">
        <v>4.4242424242424243E-2</v>
      </c>
      <c r="D53" s="85">
        <v>0.20564882672533966</v>
      </c>
      <c r="E53" s="86">
        <v>6600</v>
      </c>
      <c r="F53" s="87">
        <v>0</v>
      </c>
      <c r="G53" s="5"/>
      <c r="H53" s="83" t="s">
        <v>111</v>
      </c>
      <c r="I53" s="104">
        <v>-9.2415117394312359E-3</v>
      </c>
      <c r="J53" s="98"/>
      <c r="K53" s="9">
        <f t="shared" si="2"/>
        <v>-4.2950134931772181E-2</v>
      </c>
      <c r="L53" s="9">
        <f t="shared" si="3"/>
        <v>1.9881799936711285E-3</v>
      </c>
    </row>
    <row r="54" spans="2:12" x14ac:dyDescent="0.25">
      <c r="B54" s="83" t="s">
        <v>112</v>
      </c>
      <c r="C54" s="84">
        <v>6.0606060606060606E-4</v>
      </c>
      <c r="D54" s="85">
        <v>2.4612701644088079E-2</v>
      </c>
      <c r="E54" s="86">
        <v>6600</v>
      </c>
      <c r="F54" s="87">
        <v>0</v>
      </c>
      <c r="G54" s="5"/>
      <c r="H54" s="83" t="s">
        <v>112</v>
      </c>
      <c r="I54" s="104">
        <v>1.1210591518669509E-4</v>
      </c>
      <c r="J54" s="98"/>
      <c r="K54" s="9">
        <f t="shared" si="2"/>
        <v>4.5520387736348051E-3</v>
      </c>
      <c r="L54" s="9">
        <f t="shared" si="3"/>
        <v>-2.7604843988082511E-6</v>
      </c>
    </row>
    <row r="55" spans="2:12" x14ac:dyDescent="0.25">
      <c r="B55" s="83" t="s">
        <v>113</v>
      </c>
      <c r="C55" s="84">
        <v>4.5454545454545452E-3</v>
      </c>
      <c r="D55" s="85">
        <v>6.7271681018658949E-2</v>
      </c>
      <c r="E55" s="86">
        <v>6600</v>
      </c>
      <c r="F55" s="87">
        <v>0</v>
      </c>
      <c r="G55" s="5"/>
      <c r="H55" s="83" t="s">
        <v>113</v>
      </c>
      <c r="I55" s="104">
        <v>8.605550511678977E-3</v>
      </c>
      <c r="J55" s="98"/>
      <c r="K55" s="9">
        <f t="shared" si="2"/>
        <v>0.12734086978759279</v>
      </c>
      <c r="L55" s="9">
        <f t="shared" si="3"/>
        <v>-5.8146515884745567E-4</v>
      </c>
    </row>
    <row r="56" spans="2:12" x14ac:dyDescent="0.25">
      <c r="B56" s="83" t="s">
        <v>114</v>
      </c>
      <c r="C56" s="84">
        <v>0.19196969696969696</v>
      </c>
      <c r="D56" s="85">
        <v>0.39387921829254002</v>
      </c>
      <c r="E56" s="86">
        <v>6600</v>
      </c>
      <c r="F56" s="87">
        <v>0</v>
      </c>
      <c r="G56" s="5"/>
      <c r="H56" s="83" t="s">
        <v>114</v>
      </c>
      <c r="I56" s="104">
        <v>6.3512055636024412E-2</v>
      </c>
      <c r="J56" s="98"/>
      <c r="K56" s="9">
        <f t="shared" si="2"/>
        <v>0.13029289989993428</v>
      </c>
      <c r="L56" s="9">
        <f t="shared" si="3"/>
        <v>-3.0954641697584228E-2</v>
      </c>
    </row>
    <row r="57" spans="2:12" x14ac:dyDescent="0.25">
      <c r="B57" s="83" t="s">
        <v>115</v>
      </c>
      <c r="C57" s="84">
        <v>8.4848484848484826E-2</v>
      </c>
      <c r="D57" s="85">
        <v>0.27867720804455276</v>
      </c>
      <c r="E57" s="86">
        <v>6600</v>
      </c>
      <c r="F57" s="87">
        <v>0</v>
      </c>
      <c r="G57" s="5"/>
      <c r="H57" s="83" t="s">
        <v>115</v>
      </c>
      <c r="I57" s="104">
        <v>-3.9669594350711275E-3</v>
      </c>
      <c r="J57" s="98"/>
      <c r="K57" s="9">
        <f t="shared" si="2"/>
        <v>-1.302714693829409E-2</v>
      </c>
      <c r="L57" s="9">
        <f t="shared" si="3"/>
        <v>1.2078149479213061E-3</v>
      </c>
    </row>
    <row r="58" spans="2:12" x14ac:dyDescent="0.25">
      <c r="B58" s="83" t="s">
        <v>116</v>
      </c>
      <c r="C58" s="84">
        <v>1.7575757575757574E-2</v>
      </c>
      <c r="D58" s="85">
        <v>0.13141334371854921</v>
      </c>
      <c r="E58" s="86">
        <v>6600</v>
      </c>
      <c r="F58" s="87">
        <v>0</v>
      </c>
      <c r="G58" s="5"/>
      <c r="H58" s="83" t="s">
        <v>116</v>
      </c>
      <c r="I58" s="104">
        <v>1.0328192890742289E-2</v>
      </c>
      <c r="J58" s="98"/>
      <c r="K58" s="9">
        <f t="shared" si="2"/>
        <v>7.721184766465021E-2</v>
      </c>
      <c r="L58" s="9">
        <f t="shared" si="3"/>
        <v>-1.3813347207124343E-3</v>
      </c>
    </row>
    <row r="59" spans="2:12" x14ac:dyDescent="0.25">
      <c r="B59" s="83" t="s">
        <v>117</v>
      </c>
      <c r="C59" s="84">
        <v>7.6818181818181813E-2</v>
      </c>
      <c r="D59" s="85">
        <v>0.26632291567034821</v>
      </c>
      <c r="E59" s="86">
        <v>6600</v>
      </c>
      <c r="F59" s="87">
        <v>0</v>
      </c>
      <c r="G59" s="5"/>
      <c r="H59" s="83" t="s">
        <v>117</v>
      </c>
      <c r="I59" s="104">
        <v>-1.3761325196875751E-2</v>
      </c>
      <c r="J59" s="98"/>
      <c r="K59" s="9">
        <f t="shared" si="2"/>
        <v>-4.7702260933370669E-2</v>
      </c>
      <c r="L59" s="9">
        <f t="shared" si="3"/>
        <v>3.9693166409353236E-3</v>
      </c>
    </row>
    <row r="60" spans="2:12" x14ac:dyDescent="0.25">
      <c r="B60" s="83" t="s">
        <v>118</v>
      </c>
      <c r="C60" s="84">
        <v>0.45545454545454545</v>
      </c>
      <c r="D60" s="85">
        <v>0.49804948178929626</v>
      </c>
      <c r="E60" s="86">
        <v>6600</v>
      </c>
      <c r="F60" s="87">
        <v>0</v>
      </c>
      <c r="G60" s="5"/>
      <c r="H60" s="83" t="s">
        <v>118</v>
      </c>
      <c r="I60" s="104">
        <v>-5.0317865725425688E-2</v>
      </c>
      <c r="J60" s="98"/>
      <c r="K60" s="9">
        <f t="shared" si="2"/>
        <v>-5.5015346998796837E-2</v>
      </c>
      <c r="L60" s="9">
        <f t="shared" si="3"/>
        <v>4.6014505586639755E-2</v>
      </c>
    </row>
    <row r="61" spans="2:12" x14ac:dyDescent="0.25">
      <c r="B61" s="83" t="s">
        <v>119</v>
      </c>
      <c r="C61" s="84">
        <v>3.4848484848484847E-3</v>
      </c>
      <c r="D61" s="85">
        <v>5.8934120532514407E-2</v>
      </c>
      <c r="E61" s="86">
        <v>6600</v>
      </c>
      <c r="F61" s="87">
        <v>0</v>
      </c>
      <c r="G61" s="5"/>
      <c r="H61" s="83" t="s">
        <v>119</v>
      </c>
      <c r="I61" s="104">
        <v>-2.1181241452720031E-3</v>
      </c>
      <c r="J61" s="98"/>
      <c r="K61" s="9">
        <f t="shared" si="2"/>
        <v>-3.5815293152446685E-2</v>
      </c>
      <c r="L61" s="9">
        <f t="shared" si="3"/>
        <v>1.2524733807302323E-4</v>
      </c>
    </row>
    <row r="62" spans="2:12" x14ac:dyDescent="0.25">
      <c r="B62" s="83" t="s">
        <v>120</v>
      </c>
      <c r="C62" s="84">
        <v>1.5151515151515152E-4</v>
      </c>
      <c r="D62" s="85">
        <v>1.2309149097933245E-2</v>
      </c>
      <c r="E62" s="86">
        <v>6600</v>
      </c>
      <c r="F62" s="87">
        <v>0</v>
      </c>
      <c r="G62" s="5"/>
      <c r="H62" s="83" t="s">
        <v>120</v>
      </c>
      <c r="I62" s="104">
        <v>1.1877898079648473E-4</v>
      </c>
      <c r="J62" s="98"/>
      <c r="K62" s="9">
        <f t="shared" si="2"/>
        <v>9.6481879483572893E-3</v>
      </c>
      <c r="L62" s="9">
        <f t="shared" si="3"/>
        <v>-1.462068184324487E-6</v>
      </c>
    </row>
    <row r="63" spans="2:12" x14ac:dyDescent="0.25">
      <c r="B63" s="83" t="s">
        <v>121</v>
      </c>
      <c r="C63" s="84">
        <v>0.15742424242424241</v>
      </c>
      <c r="D63" s="85">
        <v>0.36422788281094703</v>
      </c>
      <c r="E63" s="86">
        <v>6600</v>
      </c>
      <c r="F63" s="87">
        <v>0</v>
      </c>
      <c r="G63" s="5"/>
      <c r="H63" s="83" t="s">
        <v>121</v>
      </c>
      <c r="I63" s="104">
        <v>7.297979037873565E-3</v>
      </c>
      <c r="J63" s="98"/>
      <c r="K63" s="9">
        <f t="shared" si="2"/>
        <v>1.688256310624087E-2</v>
      </c>
      <c r="L63" s="9">
        <f t="shared" si="3"/>
        <v>-3.1542857520921166E-3</v>
      </c>
    </row>
    <row r="64" spans="2:12" x14ac:dyDescent="0.25">
      <c r="B64" s="83" t="s">
        <v>122</v>
      </c>
      <c r="C64" s="84">
        <v>7.7272727272727259E-3</v>
      </c>
      <c r="D64" s="85">
        <v>8.7571250484031277E-2</v>
      </c>
      <c r="E64" s="86">
        <v>6600</v>
      </c>
      <c r="F64" s="87">
        <v>0</v>
      </c>
      <c r="G64" s="5"/>
      <c r="H64" s="83" t="s">
        <v>122</v>
      </c>
      <c r="I64" s="104">
        <v>3.9308974282018985E-3</v>
      </c>
      <c r="J64" s="98"/>
      <c r="K64" s="9">
        <f t="shared" si="2"/>
        <v>4.4541128397184562E-2</v>
      </c>
      <c r="L64" s="9">
        <f t="shared" si="3"/>
        <v>-3.4686174198448802E-4</v>
      </c>
    </row>
    <row r="65" spans="2:12" x14ac:dyDescent="0.25">
      <c r="B65" s="83" t="s">
        <v>123</v>
      </c>
      <c r="C65" s="84">
        <v>2.3636363636363636E-2</v>
      </c>
      <c r="D65" s="85">
        <v>0.15192492586592765</v>
      </c>
      <c r="E65" s="86">
        <v>6600</v>
      </c>
      <c r="F65" s="87">
        <v>0</v>
      </c>
      <c r="G65" s="5"/>
      <c r="H65" s="83" t="s">
        <v>123</v>
      </c>
      <c r="I65" s="104">
        <v>2.8178175772508304E-2</v>
      </c>
      <c r="J65" s="98"/>
      <c r="K65" s="9">
        <f t="shared" si="2"/>
        <v>0.18109040374072086</v>
      </c>
      <c r="L65" s="9">
        <f t="shared" si="3"/>
        <v>-4.3839390104830006E-3</v>
      </c>
    </row>
    <row r="66" spans="2:12" x14ac:dyDescent="0.25">
      <c r="B66" s="83" t="s">
        <v>124</v>
      </c>
      <c r="C66" s="84">
        <v>3.0303030303030303E-4</v>
      </c>
      <c r="D66" s="85">
        <v>1.7406446575632863E-2</v>
      </c>
      <c r="E66" s="86">
        <v>6600</v>
      </c>
      <c r="F66" s="87">
        <v>0</v>
      </c>
      <c r="G66" s="5"/>
      <c r="H66" s="83" t="s">
        <v>124</v>
      </c>
      <c r="I66" s="104">
        <v>1.9867607519649506E-3</v>
      </c>
      <c r="J66" s="98"/>
      <c r="K66" s="9">
        <f t="shared" si="0"/>
        <v>0.11410477690677204</v>
      </c>
      <c r="L66" s="9">
        <f t="shared" si="1"/>
        <v>-3.4587686240306773E-5</v>
      </c>
    </row>
    <row r="67" spans="2:12" ht="22.8" x14ac:dyDescent="0.25">
      <c r="B67" s="83" t="s">
        <v>125</v>
      </c>
      <c r="C67" s="84">
        <v>6.0606060606060597E-3</v>
      </c>
      <c r="D67" s="85">
        <v>7.7619507608885058E-2</v>
      </c>
      <c r="E67" s="86">
        <v>6600</v>
      </c>
      <c r="F67" s="87">
        <v>0</v>
      </c>
      <c r="G67" s="5"/>
      <c r="H67" s="83" t="s">
        <v>125</v>
      </c>
      <c r="I67" s="104">
        <v>1.159424642455727E-2</v>
      </c>
      <c r="J67" s="98"/>
      <c r="K67" s="9">
        <f t="shared" si="0"/>
        <v>0.14846755177160251</v>
      </c>
      <c r="L67" s="9">
        <f t="shared" si="1"/>
        <v>-9.0528994982684455E-4</v>
      </c>
    </row>
    <row r="68" spans="2:12" x14ac:dyDescent="0.25">
      <c r="B68" s="83" t="s">
        <v>126</v>
      </c>
      <c r="C68" s="84">
        <v>3.0303030303030303E-4</v>
      </c>
      <c r="D68" s="85">
        <v>1.7406446575632544E-2</v>
      </c>
      <c r="E68" s="86">
        <v>6600</v>
      </c>
      <c r="F68" s="87">
        <v>0</v>
      </c>
      <c r="G68" s="5"/>
      <c r="H68" s="83" t="s">
        <v>126</v>
      </c>
      <c r="I68" s="104">
        <v>3.3937700526239377E-3</v>
      </c>
      <c r="J68" s="98"/>
      <c r="K68" s="9">
        <f t="shared" si="0"/>
        <v>0.19491293772768123</v>
      </c>
      <c r="L68" s="9">
        <f t="shared" si="1"/>
        <v>-5.9082430350918829E-5</v>
      </c>
    </row>
    <row r="69" spans="2:12" x14ac:dyDescent="0.25">
      <c r="B69" s="83" t="s">
        <v>127</v>
      </c>
      <c r="C69" s="84">
        <v>0.16924242424242419</v>
      </c>
      <c r="D69" s="85">
        <v>0.37499430962418961</v>
      </c>
      <c r="E69" s="86">
        <v>6600</v>
      </c>
      <c r="F69" s="87">
        <v>0</v>
      </c>
      <c r="G69" s="5"/>
      <c r="H69" s="83" t="s">
        <v>127</v>
      </c>
      <c r="I69" s="104">
        <v>5.734854882595089E-2</v>
      </c>
      <c r="J69" s="98"/>
      <c r="K69" s="9">
        <f t="shared" si="0"/>
        <v>0.12704923827673106</v>
      </c>
      <c r="L69" s="9">
        <f t="shared" si="1"/>
        <v>-2.5882545897338786E-2</v>
      </c>
    </row>
    <row r="70" spans="2:12" x14ac:dyDescent="0.25">
      <c r="B70" s="83" t="s">
        <v>128</v>
      </c>
      <c r="C70" s="84">
        <v>6.0606060606060606E-4</v>
      </c>
      <c r="D70" s="85">
        <v>2.4612701644087819E-2</v>
      </c>
      <c r="E70" s="86">
        <v>6600</v>
      </c>
      <c r="F70" s="87">
        <v>0</v>
      </c>
      <c r="G70" s="5"/>
      <c r="H70" s="83" t="s">
        <v>128</v>
      </c>
      <c r="I70" s="104">
        <v>3.2596739990977718E-3</v>
      </c>
      <c r="J70" s="98"/>
      <c r="K70" s="9">
        <f t="shared" si="0"/>
        <v>0.13235842558879943</v>
      </c>
      <c r="L70" s="9">
        <f t="shared" si="1"/>
        <v>-8.0265873613583646E-5</v>
      </c>
    </row>
    <row r="71" spans="2:12" x14ac:dyDescent="0.25">
      <c r="B71" s="83" t="s">
        <v>129</v>
      </c>
      <c r="C71" s="84">
        <v>4.5454545454545452E-3</v>
      </c>
      <c r="D71" s="85">
        <v>6.7271681018657492E-2</v>
      </c>
      <c r="E71" s="86">
        <v>6600</v>
      </c>
      <c r="F71" s="87">
        <v>0</v>
      </c>
      <c r="G71" s="5"/>
      <c r="H71" s="83" t="s">
        <v>129</v>
      </c>
      <c r="I71" s="104">
        <v>1.185652364229335E-3</v>
      </c>
      <c r="J71" s="98"/>
      <c r="K71" s="9">
        <f t="shared" si="0"/>
        <v>1.7544723387745868E-2</v>
      </c>
      <c r="L71" s="9">
        <f t="shared" si="1"/>
        <v>-8.0112892181487984E-5</v>
      </c>
    </row>
    <row r="72" spans="2:12" x14ac:dyDescent="0.25">
      <c r="B72" s="83" t="s">
        <v>130</v>
      </c>
      <c r="C72" s="84">
        <v>0.52651515151515149</v>
      </c>
      <c r="D72" s="85">
        <v>0.4993342815476694</v>
      </c>
      <c r="E72" s="86">
        <v>6600</v>
      </c>
      <c r="F72" s="87">
        <v>0</v>
      </c>
      <c r="G72" s="5"/>
      <c r="H72" s="83" t="s">
        <v>130</v>
      </c>
      <c r="I72" s="104">
        <v>-4.6891593201232734E-2</v>
      </c>
      <c r="J72" s="98"/>
      <c r="K72" s="9">
        <f t="shared" ref="K72:K103" si="4">((1-C72)/D72)*I72</f>
        <v>-4.4464118973131739E-2</v>
      </c>
      <c r="L72" s="9">
        <f t="shared" ref="L72:L103" si="5">((0-C72)/D72)*I72</f>
        <v>4.944410029812249E-2</v>
      </c>
    </row>
    <row r="73" spans="2:12" x14ac:dyDescent="0.25">
      <c r="B73" s="83" t="s">
        <v>131</v>
      </c>
      <c r="C73" s="84">
        <v>2.1969696969696972E-2</v>
      </c>
      <c r="D73" s="85">
        <v>0.1465956530345254</v>
      </c>
      <c r="E73" s="86">
        <v>6600</v>
      </c>
      <c r="F73" s="87">
        <v>0</v>
      </c>
      <c r="G73" s="5"/>
      <c r="H73" s="83" t="s">
        <v>131</v>
      </c>
      <c r="I73" s="104">
        <v>-1.3117899924460472E-2</v>
      </c>
      <c r="J73" s="98"/>
      <c r="K73" s="9">
        <f t="shared" si="4"/>
        <v>-8.7517626700838694E-2</v>
      </c>
      <c r="L73" s="9">
        <f t="shared" si="5"/>
        <v>1.9659265486633016E-3</v>
      </c>
    </row>
    <row r="74" spans="2:12" x14ac:dyDescent="0.25">
      <c r="B74" s="83" t="s">
        <v>132</v>
      </c>
      <c r="C74" s="84">
        <v>3.3333333333333335E-3</v>
      </c>
      <c r="D74" s="85">
        <v>5.7643088618712465E-2</v>
      </c>
      <c r="E74" s="86">
        <v>6600</v>
      </c>
      <c r="F74" s="87">
        <v>0</v>
      </c>
      <c r="G74" s="5"/>
      <c r="H74" s="83" t="s">
        <v>132</v>
      </c>
      <c r="I74" s="104">
        <v>-1.5824371924754836E-3</v>
      </c>
      <c r="J74" s="98"/>
      <c r="K74" s="9">
        <f t="shared" si="4"/>
        <v>-2.7360823988218947E-2</v>
      </c>
      <c r="L74" s="9">
        <f t="shared" si="5"/>
        <v>9.1507772535849328E-5</v>
      </c>
    </row>
    <row r="75" spans="2:12" x14ac:dyDescent="0.25">
      <c r="B75" s="83" t="s">
        <v>133</v>
      </c>
      <c r="C75" s="84">
        <v>7.8787878787878782E-2</v>
      </c>
      <c r="D75" s="85">
        <v>0.26942781525488496</v>
      </c>
      <c r="E75" s="86">
        <v>6600</v>
      </c>
      <c r="F75" s="87">
        <v>0</v>
      </c>
      <c r="G75" s="5"/>
      <c r="H75" s="83" t="s">
        <v>133</v>
      </c>
      <c r="I75" s="104">
        <v>-1.6636153589791616E-2</v>
      </c>
      <c r="J75" s="98"/>
      <c r="K75" s="9">
        <f t="shared" si="4"/>
        <v>-5.6881381466736727E-2</v>
      </c>
      <c r="L75" s="9">
        <f t="shared" si="5"/>
        <v>4.86485499386564E-3</v>
      </c>
    </row>
    <row r="76" spans="2:12" x14ac:dyDescent="0.25">
      <c r="B76" s="83" t="s">
        <v>134</v>
      </c>
      <c r="C76" s="84">
        <v>7.1212121212121211E-3</v>
      </c>
      <c r="D76" s="85">
        <v>8.4092638853977067E-2</v>
      </c>
      <c r="E76" s="86">
        <v>6600</v>
      </c>
      <c r="F76" s="87">
        <v>0</v>
      </c>
      <c r="G76" s="5"/>
      <c r="H76" s="83" t="s">
        <v>134</v>
      </c>
      <c r="I76" s="104">
        <v>3.6628534368223719E-3</v>
      </c>
      <c r="J76" s="98"/>
      <c r="K76" s="9">
        <f t="shared" si="4"/>
        <v>4.3247179896981576E-2</v>
      </c>
      <c r="L76" s="9">
        <f t="shared" si="5"/>
        <v>-3.1018120786786726E-4</v>
      </c>
    </row>
    <row r="77" spans="2:12" x14ac:dyDescent="0.25">
      <c r="B77" s="83" t="s">
        <v>135</v>
      </c>
      <c r="C77" s="84">
        <v>0.29318181818181821</v>
      </c>
      <c r="D77" s="85">
        <v>0.45525557914484427</v>
      </c>
      <c r="E77" s="86">
        <v>6600</v>
      </c>
      <c r="F77" s="87">
        <v>0</v>
      </c>
      <c r="G77" s="5"/>
      <c r="H77" s="83" t="s">
        <v>135</v>
      </c>
      <c r="I77" s="104">
        <v>7.1478757044921265E-2</v>
      </c>
      <c r="J77" s="98"/>
      <c r="K77" s="9">
        <f t="shared" si="4"/>
        <v>0.11097609212833073</v>
      </c>
      <c r="L77" s="9">
        <f t="shared" si="5"/>
        <v>-4.6031883873166125E-2</v>
      </c>
    </row>
    <row r="78" spans="2:12" x14ac:dyDescent="0.25">
      <c r="B78" s="83" t="s">
        <v>136</v>
      </c>
      <c r="C78" s="84">
        <v>6.8484848484848482E-2</v>
      </c>
      <c r="D78" s="85">
        <v>0.25259521241959804</v>
      </c>
      <c r="E78" s="86">
        <v>6600</v>
      </c>
      <c r="F78" s="87">
        <v>0</v>
      </c>
      <c r="G78" s="5"/>
      <c r="H78" s="83" t="s">
        <v>136</v>
      </c>
      <c r="I78" s="104">
        <v>-1.4708234156881998E-3</v>
      </c>
      <c r="J78" s="98"/>
      <c r="K78" s="9">
        <f t="shared" si="4"/>
        <v>-5.4240707248278987E-3</v>
      </c>
      <c r="L78" s="9">
        <f t="shared" si="5"/>
        <v>3.987768327297023E-4</v>
      </c>
    </row>
    <row r="79" spans="2:12" x14ac:dyDescent="0.25">
      <c r="B79" s="83" t="s">
        <v>137</v>
      </c>
      <c r="C79" s="84">
        <v>2.5454545454545455E-2</v>
      </c>
      <c r="D79" s="85">
        <v>0.15751308109908627</v>
      </c>
      <c r="E79" s="86">
        <v>6600</v>
      </c>
      <c r="F79" s="87">
        <v>0</v>
      </c>
      <c r="G79" s="5"/>
      <c r="H79" s="83" t="s">
        <v>137</v>
      </c>
      <c r="I79" s="104">
        <v>-4.421328846005706E-3</v>
      </c>
      <c r="J79" s="98"/>
      <c r="K79" s="9">
        <f t="shared" si="4"/>
        <v>-2.7355099016919401E-2</v>
      </c>
      <c r="L79" s="9">
        <f t="shared" si="5"/>
        <v>7.1449885491953668E-4</v>
      </c>
    </row>
    <row r="80" spans="2:12" x14ac:dyDescent="0.25">
      <c r="B80" s="83" t="s">
        <v>138</v>
      </c>
      <c r="C80" s="84">
        <v>5.454545454545455E-3</v>
      </c>
      <c r="D80" s="85">
        <v>7.3658777150972146E-2</v>
      </c>
      <c r="E80" s="86">
        <v>6600</v>
      </c>
      <c r="F80" s="87">
        <v>0</v>
      </c>
      <c r="G80" s="5"/>
      <c r="H80" s="83" t="s">
        <v>138</v>
      </c>
      <c r="I80" s="104">
        <v>-1.4956120899063199E-3</v>
      </c>
      <c r="J80" s="98"/>
      <c r="K80" s="9">
        <f t="shared" si="4"/>
        <v>-2.0193848761985954E-2</v>
      </c>
      <c r="L80" s="9">
        <f t="shared" si="5"/>
        <v>1.10752369809795E-4</v>
      </c>
    </row>
    <row r="81" spans="2:12" x14ac:dyDescent="0.25">
      <c r="B81" s="83" t="s">
        <v>140</v>
      </c>
      <c r="C81" s="84">
        <v>9.8484848484848477E-3</v>
      </c>
      <c r="D81" s="85">
        <v>9.8757125906889676E-2</v>
      </c>
      <c r="E81" s="86">
        <v>6600</v>
      </c>
      <c r="F81" s="87">
        <v>0</v>
      </c>
      <c r="G81" s="5"/>
      <c r="H81" s="83" t="s">
        <v>140</v>
      </c>
      <c r="I81" s="104">
        <v>-4.3380756155248076E-3</v>
      </c>
      <c r="J81" s="98"/>
      <c r="K81" s="9">
        <f t="shared" si="4"/>
        <v>-4.3494098315532997E-2</v>
      </c>
      <c r="L81" s="9">
        <f t="shared" si="5"/>
        <v>4.3261153642075656E-4</v>
      </c>
    </row>
    <row r="82" spans="2:12" x14ac:dyDescent="0.25">
      <c r="B82" s="83" t="s">
        <v>141</v>
      </c>
      <c r="C82" s="84">
        <v>0.44287878787878787</v>
      </c>
      <c r="D82" s="85">
        <v>0.49676408607127853</v>
      </c>
      <c r="E82" s="86">
        <v>6600</v>
      </c>
      <c r="F82" s="87">
        <v>0</v>
      </c>
      <c r="G82" s="5"/>
      <c r="H82" s="83" t="s">
        <v>141</v>
      </c>
      <c r="I82" s="104">
        <v>-4.6951855255424467E-2</v>
      </c>
      <c r="J82" s="98"/>
      <c r="K82" s="9">
        <f t="shared" si="4"/>
        <v>-5.2656533039887474E-2</v>
      </c>
      <c r="L82" s="9">
        <f t="shared" si="5"/>
        <v>4.1858864856021506E-2</v>
      </c>
    </row>
    <row r="83" spans="2:12" x14ac:dyDescent="0.25">
      <c r="B83" s="83" t="s">
        <v>142</v>
      </c>
      <c r="C83" s="84">
        <v>1.0454545454545454E-2</v>
      </c>
      <c r="D83" s="85">
        <v>0.10171929823402477</v>
      </c>
      <c r="E83" s="86">
        <v>6600</v>
      </c>
      <c r="F83" s="87">
        <v>0</v>
      </c>
      <c r="G83" s="5"/>
      <c r="H83" s="83" t="s">
        <v>142</v>
      </c>
      <c r="I83" s="104">
        <v>-7.0726359352911231E-3</v>
      </c>
      <c r="J83" s="98"/>
      <c r="K83" s="9">
        <f t="shared" si="4"/>
        <v>-6.8804001432651737E-2</v>
      </c>
      <c r="L83" s="9">
        <f t="shared" si="5"/>
        <v>7.2691411711115763E-4</v>
      </c>
    </row>
    <row r="84" spans="2:12" x14ac:dyDescent="0.25">
      <c r="B84" s="83" t="s">
        <v>143</v>
      </c>
      <c r="C84" s="84">
        <v>1.4848484848484847E-2</v>
      </c>
      <c r="D84" s="85">
        <v>0.12095546307133954</v>
      </c>
      <c r="E84" s="86">
        <v>6600</v>
      </c>
      <c r="F84" s="87">
        <v>0</v>
      </c>
      <c r="G84" s="5"/>
      <c r="H84" s="83" t="s">
        <v>143</v>
      </c>
      <c r="I84" s="104">
        <v>-6.9068231868728127E-3</v>
      </c>
      <c r="J84" s="98"/>
      <c r="K84" s="9">
        <f t="shared" si="4"/>
        <v>-5.6254320017097618E-2</v>
      </c>
      <c r="L84" s="9">
        <f t="shared" si="5"/>
        <v>8.4788116912881673E-4</v>
      </c>
    </row>
    <row r="85" spans="2:12" x14ac:dyDescent="0.25">
      <c r="B85" s="83" t="s">
        <v>144</v>
      </c>
      <c r="C85" s="84">
        <v>0.12348484848484846</v>
      </c>
      <c r="D85" s="85">
        <v>0.32901784542819623</v>
      </c>
      <c r="E85" s="86">
        <v>6600</v>
      </c>
      <c r="F85" s="87">
        <v>0</v>
      </c>
      <c r="G85" s="5"/>
      <c r="H85" s="83" t="s">
        <v>144</v>
      </c>
      <c r="I85" s="104">
        <v>-1.7210284905617552E-2</v>
      </c>
      <c r="J85" s="98"/>
      <c r="K85" s="9">
        <f t="shared" si="4"/>
        <v>-4.584880635284086E-2</v>
      </c>
      <c r="L85" s="9">
        <f t="shared" si="5"/>
        <v>6.459252753252427E-3</v>
      </c>
    </row>
    <row r="86" spans="2:12" x14ac:dyDescent="0.25">
      <c r="B86" s="83" t="s">
        <v>145</v>
      </c>
      <c r="C86" s="84">
        <v>4.242424242424242E-3</v>
      </c>
      <c r="D86" s="85">
        <v>6.5000509540489082E-2</v>
      </c>
      <c r="E86" s="86">
        <v>6600</v>
      </c>
      <c r="F86" s="87">
        <v>0</v>
      </c>
      <c r="G86" s="5"/>
      <c r="H86" s="83" t="s">
        <v>145</v>
      </c>
      <c r="I86" s="104">
        <v>-5.2112648429148258E-3</v>
      </c>
      <c r="J86" s="98"/>
      <c r="K86" s="9">
        <f t="shared" si="4"/>
        <v>-7.9832550287612811E-2</v>
      </c>
      <c r="L86" s="9">
        <f t="shared" si="5"/>
        <v>3.401265076161227E-4</v>
      </c>
    </row>
    <row r="87" spans="2:12" x14ac:dyDescent="0.25">
      <c r="B87" s="83" t="s">
        <v>146</v>
      </c>
      <c r="C87" s="84">
        <v>1.6666666666666668E-3</v>
      </c>
      <c r="D87" s="85">
        <v>4.079388473128414E-2</v>
      </c>
      <c r="E87" s="86">
        <v>6600</v>
      </c>
      <c r="F87" s="87">
        <v>0</v>
      </c>
      <c r="G87" s="5"/>
      <c r="H87" s="83" t="s">
        <v>146</v>
      </c>
      <c r="I87" s="104">
        <v>-1.3364566914301119E-3</v>
      </c>
      <c r="J87" s="98"/>
      <c r="K87" s="9">
        <f t="shared" si="4"/>
        <v>-3.270659983475082E-2</v>
      </c>
      <c r="L87" s="9">
        <f t="shared" si="5"/>
        <v>5.4602003063023071E-5</v>
      </c>
    </row>
    <row r="88" spans="2:12" x14ac:dyDescent="0.25">
      <c r="B88" s="83" t="s">
        <v>147</v>
      </c>
      <c r="C88" s="84">
        <v>0.31181818181818177</v>
      </c>
      <c r="D88" s="85">
        <v>0.46327111015692041</v>
      </c>
      <c r="E88" s="86">
        <v>6600</v>
      </c>
      <c r="F88" s="87">
        <v>0</v>
      </c>
      <c r="G88" s="5"/>
      <c r="H88" s="83" t="s">
        <v>147</v>
      </c>
      <c r="I88" s="104">
        <v>7.0695477311536067E-2</v>
      </c>
      <c r="J88" s="98"/>
      <c r="K88" s="9">
        <f t="shared" si="4"/>
        <v>0.10501699986646061</v>
      </c>
      <c r="L88" s="9">
        <f t="shared" si="5"/>
        <v>-4.7583660441474218E-2</v>
      </c>
    </row>
    <row r="89" spans="2:12" x14ac:dyDescent="0.25">
      <c r="B89" s="83" t="s">
        <v>148</v>
      </c>
      <c r="C89" s="84">
        <v>0.32484848484848483</v>
      </c>
      <c r="D89" s="85">
        <v>0.46835369366945157</v>
      </c>
      <c r="E89" s="86">
        <v>6600</v>
      </c>
      <c r="F89" s="87">
        <v>0</v>
      </c>
      <c r="G89" s="5"/>
      <c r="H89" s="83" t="s">
        <v>148</v>
      </c>
      <c r="I89" s="104">
        <v>3.8326097373573655E-2</v>
      </c>
      <c r="J89" s="98"/>
      <c r="K89" s="9">
        <f t="shared" si="4"/>
        <v>5.5248678640453137E-2</v>
      </c>
      <c r="L89" s="9">
        <f t="shared" si="5"/>
        <v>-2.6582847173503482E-2</v>
      </c>
    </row>
    <row r="90" spans="2:12" x14ac:dyDescent="0.25">
      <c r="B90" s="83" t="s">
        <v>149</v>
      </c>
      <c r="C90" s="84">
        <v>0.16772727272727272</v>
      </c>
      <c r="D90" s="85">
        <v>0.37365222955096578</v>
      </c>
      <c r="E90" s="86">
        <v>6600</v>
      </c>
      <c r="F90" s="87">
        <v>0</v>
      </c>
      <c r="G90" s="5"/>
      <c r="H90" s="83" t="s">
        <v>149</v>
      </c>
      <c r="I90" s="104">
        <v>6.5370841831455126E-2</v>
      </c>
      <c r="J90" s="98"/>
      <c r="K90" s="9">
        <f t="shared" si="4"/>
        <v>0.14560696956247729</v>
      </c>
      <c r="L90" s="9">
        <f t="shared" si="5"/>
        <v>-2.9344058857757569E-2</v>
      </c>
    </row>
    <row r="91" spans="2:12" x14ac:dyDescent="0.25">
      <c r="B91" s="83" t="s">
        <v>150</v>
      </c>
      <c r="C91" s="84">
        <v>3.9696969696969689E-2</v>
      </c>
      <c r="D91" s="85">
        <v>0.19526109980340436</v>
      </c>
      <c r="E91" s="86">
        <v>6600</v>
      </c>
      <c r="F91" s="87">
        <v>0</v>
      </c>
      <c r="G91" s="5"/>
      <c r="H91" s="83" t="s">
        <v>150</v>
      </c>
      <c r="I91" s="104">
        <v>3.6004657356734415E-2</v>
      </c>
      <c r="J91" s="98"/>
      <c r="K91" s="9">
        <f t="shared" si="4"/>
        <v>0.1770725536192618</v>
      </c>
      <c r="L91" s="9">
        <f t="shared" si="5"/>
        <v>-7.3198184045829267E-3</v>
      </c>
    </row>
    <row r="92" spans="2:12" x14ac:dyDescent="0.25">
      <c r="B92" s="83" t="s">
        <v>151</v>
      </c>
      <c r="C92" s="84">
        <v>0.1740909090909091</v>
      </c>
      <c r="D92" s="85">
        <v>0.37921636714046097</v>
      </c>
      <c r="E92" s="86">
        <v>6600</v>
      </c>
      <c r="F92" s="87">
        <v>0</v>
      </c>
      <c r="G92" s="5"/>
      <c r="H92" s="83" t="s">
        <v>151</v>
      </c>
      <c r="I92" s="104">
        <v>6.6919487261562174E-2</v>
      </c>
      <c r="J92" s="98"/>
      <c r="K92" s="9">
        <f t="shared" si="4"/>
        <v>0.14574638037136098</v>
      </c>
      <c r="L92" s="9">
        <f t="shared" si="5"/>
        <v>-3.0721443963803666E-2</v>
      </c>
    </row>
    <row r="93" spans="2:12" x14ac:dyDescent="0.25">
      <c r="B93" s="83" t="s">
        <v>152</v>
      </c>
      <c r="C93" s="84">
        <v>0.8136363636363636</v>
      </c>
      <c r="D93" s="85">
        <v>0.38942933822069087</v>
      </c>
      <c r="E93" s="86">
        <v>6600</v>
      </c>
      <c r="F93" s="87">
        <v>0</v>
      </c>
      <c r="G93" s="5"/>
      <c r="H93" s="83" t="s">
        <v>152</v>
      </c>
      <c r="I93" s="104">
        <v>3.729447747276967E-2</v>
      </c>
      <c r="J93" s="98"/>
      <c r="K93" s="9">
        <f t="shared" si="4"/>
        <v>1.7847485425374652E-2</v>
      </c>
      <c r="L93" s="9">
        <f t="shared" si="5"/>
        <v>-7.7919509540050294E-2</v>
      </c>
    </row>
    <row r="94" spans="2:12" x14ac:dyDescent="0.25">
      <c r="B94" s="83" t="s">
        <v>153</v>
      </c>
      <c r="C94" s="84">
        <v>0.90681818181818186</v>
      </c>
      <c r="D94" s="85">
        <v>0.29070908440578891</v>
      </c>
      <c r="E94" s="86">
        <v>6600</v>
      </c>
      <c r="F94" s="87">
        <v>0</v>
      </c>
      <c r="G94" s="5"/>
      <c r="H94" s="83" t="s">
        <v>153</v>
      </c>
      <c r="I94" s="104">
        <v>2.2932966076025948E-2</v>
      </c>
      <c r="J94" s="98"/>
      <c r="K94" s="9">
        <f t="shared" si="4"/>
        <v>7.3507695145955355E-3</v>
      </c>
      <c r="L94" s="9">
        <f t="shared" si="5"/>
        <v>-7.1535537471307795E-2</v>
      </c>
    </row>
    <row r="95" spans="2:12" x14ac:dyDescent="0.25">
      <c r="B95" s="83" t="s">
        <v>154</v>
      </c>
      <c r="C95" s="84">
        <v>0.78893939393939394</v>
      </c>
      <c r="D95" s="85">
        <v>0.40809221978754073</v>
      </c>
      <c r="E95" s="86">
        <v>6600</v>
      </c>
      <c r="F95" s="87">
        <v>0</v>
      </c>
      <c r="G95" s="5"/>
      <c r="H95" s="83" t="s">
        <v>154</v>
      </c>
      <c r="I95" s="104">
        <v>4.5576989421141613E-2</v>
      </c>
      <c r="J95" s="98"/>
      <c r="K95" s="9">
        <f t="shared" si="4"/>
        <v>2.3571895133536351E-2</v>
      </c>
      <c r="L95" s="9">
        <f t="shared" si="5"/>
        <v>-8.8111168672163537E-2</v>
      </c>
    </row>
    <row r="96" spans="2:12" x14ac:dyDescent="0.25">
      <c r="B96" s="83" t="s">
        <v>155</v>
      </c>
      <c r="C96" s="84">
        <v>0.68681818181818177</v>
      </c>
      <c r="D96" s="85">
        <v>0.46382277071469308</v>
      </c>
      <c r="E96" s="86">
        <v>6600</v>
      </c>
      <c r="F96" s="87">
        <v>0</v>
      </c>
      <c r="G96" s="5"/>
      <c r="H96" s="83" t="s">
        <v>155</v>
      </c>
      <c r="I96" s="104">
        <v>4.8941739338045846E-2</v>
      </c>
      <c r="J96" s="98"/>
      <c r="K96" s="9">
        <f t="shared" si="4"/>
        <v>3.3046378657200892E-2</v>
      </c>
      <c r="L96" s="9">
        <f t="shared" si="5"/>
        <v>-7.2471811539957229E-2</v>
      </c>
    </row>
    <row r="97" spans="2:12" x14ac:dyDescent="0.25">
      <c r="B97" s="83" t="s">
        <v>156</v>
      </c>
      <c r="C97" s="84">
        <v>0.27530303030303027</v>
      </c>
      <c r="D97" s="85">
        <v>0.44670068879556885</v>
      </c>
      <c r="E97" s="86">
        <v>6600</v>
      </c>
      <c r="F97" s="87">
        <v>0</v>
      </c>
      <c r="G97" s="5"/>
      <c r="H97" s="83" t="s">
        <v>156</v>
      </c>
      <c r="I97" s="104">
        <v>3.9880202749294803E-2</v>
      </c>
      <c r="J97" s="98"/>
      <c r="K97" s="9">
        <f t="shared" si="4"/>
        <v>6.4698942285583053E-2</v>
      </c>
      <c r="L97" s="9">
        <f t="shared" si="5"/>
        <v>-2.457829356740631E-2</v>
      </c>
    </row>
    <row r="98" spans="2:12" x14ac:dyDescent="0.25">
      <c r="B98" s="83" t="s">
        <v>157</v>
      </c>
      <c r="C98" s="84">
        <v>0.6333333333333333</v>
      </c>
      <c r="D98" s="85">
        <v>0.48193092112803215</v>
      </c>
      <c r="E98" s="86">
        <v>6600</v>
      </c>
      <c r="F98" s="87">
        <v>0</v>
      </c>
      <c r="G98" s="5"/>
      <c r="H98" s="83" t="s">
        <v>157</v>
      </c>
      <c r="I98" s="104">
        <v>5.0694144452875872E-2</v>
      </c>
      <c r="J98" s="98"/>
      <c r="K98" s="9">
        <f t="shared" si="4"/>
        <v>3.8569537979731221E-2</v>
      </c>
      <c r="L98" s="9">
        <f t="shared" si="5"/>
        <v>-6.6620111055899378E-2</v>
      </c>
    </row>
    <row r="99" spans="2:12" x14ac:dyDescent="0.25">
      <c r="B99" s="83" t="s">
        <v>158</v>
      </c>
      <c r="C99" s="84">
        <v>0.22893939393939394</v>
      </c>
      <c r="D99" s="85">
        <v>0.42018198233763732</v>
      </c>
      <c r="E99" s="86">
        <v>6600</v>
      </c>
      <c r="F99" s="87">
        <v>0</v>
      </c>
      <c r="G99" s="5"/>
      <c r="H99" s="83" t="s">
        <v>158</v>
      </c>
      <c r="I99" s="104">
        <v>-4.2659954284101787E-3</v>
      </c>
      <c r="J99" s="98"/>
      <c r="K99" s="9">
        <f t="shared" si="4"/>
        <v>-7.828372368995527E-3</v>
      </c>
      <c r="L99" s="9">
        <f t="shared" si="5"/>
        <v>2.3243605127829131E-3</v>
      </c>
    </row>
    <row r="100" spans="2:12" x14ac:dyDescent="0.25">
      <c r="B100" s="83" t="s">
        <v>159</v>
      </c>
      <c r="C100" s="84">
        <v>5.1060606060606063E-2</v>
      </c>
      <c r="D100" s="85">
        <v>0.22013805465932582</v>
      </c>
      <c r="E100" s="86">
        <v>6600</v>
      </c>
      <c r="F100" s="87">
        <v>0</v>
      </c>
      <c r="G100" s="5"/>
      <c r="H100" s="83" t="s">
        <v>159</v>
      </c>
      <c r="I100" s="104">
        <v>2.0794830709753954E-2</v>
      </c>
      <c r="J100" s="98"/>
      <c r="K100" s="9">
        <f t="shared" si="4"/>
        <v>8.9639358725705234E-2</v>
      </c>
      <c r="L100" s="9">
        <f t="shared" si="5"/>
        <v>-4.8233217133263079E-3</v>
      </c>
    </row>
    <row r="101" spans="2:12" x14ac:dyDescent="0.25">
      <c r="B101" s="83" t="s">
        <v>160</v>
      </c>
      <c r="C101" s="84">
        <v>2.696969696969697E-2</v>
      </c>
      <c r="D101" s="85">
        <v>0.16200712678325585</v>
      </c>
      <c r="E101" s="86">
        <v>6600</v>
      </c>
      <c r="F101" s="87">
        <v>0</v>
      </c>
      <c r="G101" s="5"/>
      <c r="H101" s="83" t="s">
        <v>160</v>
      </c>
      <c r="I101" s="104">
        <v>1.9095779761935432E-2</v>
      </c>
      <c r="J101" s="98"/>
      <c r="K101" s="9">
        <f t="shared" si="4"/>
        <v>0.11469108018448212</v>
      </c>
      <c r="L101" s="9">
        <f t="shared" si="5"/>
        <v>-3.1789181365365652E-3</v>
      </c>
    </row>
    <row r="102" spans="2:12" x14ac:dyDescent="0.25">
      <c r="B102" s="83" t="s">
        <v>161</v>
      </c>
      <c r="C102" s="84">
        <v>8.3787878787878772E-2</v>
      </c>
      <c r="D102" s="85">
        <v>0.27709042450721666</v>
      </c>
      <c r="E102" s="86">
        <v>6600</v>
      </c>
      <c r="F102" s="87">
        <v>0</v>
      </c>
      <c r="G102" s="5"/>
      <c r="H102" s="83" t="s">
        <v>161</v>
      </c>
      <c r="I102" s="104">
        <v>5.4756427448792222E-2</v>
      </c>
      <c r="J102" s="98"/>
      <c r="K102" s="9">
        <f t="shared" si="4"/>
        <v>0.18105462371020667</v>
      </c>
      <c r="L102" s="9">
        <f t="shared" si="5"/>
        <v>-1.6557500729575701E-2</v>
      </c>
    </row>
    <row r="103" spans="2:12" x14ac:dyDescent="0.25">
      <c r="B103" s="83" t="s">
        <v>162</v>
      </c>
      <c r="C103" s="84">
        <v>0.15666666666666668</v>
      </c>
      <c r="D103" s="85">
        <v>0.36351374633471423</v>
      </c>
      <c r="E103" s="86">
        <v>6600</v>
      </c>
      <c r="F103" s="87">
        <v>0</v>
      </c>
      <c r="G103" s="5"/>
      <c r="H103" s="83" t="s">
        <v>162</v>
      </c>
      <c r="I103" s="104">
        <v>3.3475185494931267E-2</v>
      </c>
      <c r="J103" s="98"/>
      <c r="K103" s="9">
        <f t="shared" si="4"/>
        <v>7.7660721367598246E-2</v>
      </c>
      <c r="L103" s="9">
        <f t="shared" si="5"/>
        <v>-1.4427090530739598E-2</v>
      </c>
    </row>
    <row r="104" spans="2:12" x14ac:dyDescent="0.25">
      <c r="B104" s="83" t="s">
        <v>163</v>
      </c>
      <c r="C104" s="84">
        <v>1.8181818181818181E-2</v>
      </c>
      <c r="D104" s="85">
        <v>0.13361865443333906</v>
      </c>
      <c r="E104" s="86">
        <v>6600</v>
      </c>
      <c r="F104" s="87">
        <v>0</v>
      </c>
      <c r="G104" s="5"/>
      <c r="H104" s="83" t="s">
        <v>163</v>
      </c>
      <c r="I104" s="104">
        <v>1.7196293598509684E-2</v>
      </c>
      <c r="J104" s="98"/>
      <c r="K104" s="9">
        <f t="shared" ref="K104:K121" si="6">((1-C104)/D104)*I104</f>
        <v>0.12635686077293559</v>
      </c>
      <c r="L104" s="9">
        <f t="shared" ref="L104:L121" si="7">((0-C104)/D104)*I104</f>
        <v>-2.3399418661654739E-3</v>
      </c>
    </row>
    <row r="105" spans="2:12" x14ac:dyDescent="0.25">
      <c r="B105" s="83" t="s">
        <v>164</v>
      </c>
      <c r="C105" s="84">
        <v>5.6060606060606057E-3</v>
      </c>
      <c r="D105" s="85">
        <v>7.4669119854557126E-2</v>
      </c>
      <c r="E105" s="86">
        <v>6600</v>
      </c>
      <c r="F105" s="87">
        <v>0</v>
      </c>
      <c r="G105" s="5"/>
      <c r="H105" s="83" t="s">
        <v>164</v>
      </c>
      <c r="I105" s="104">
        <v>6.1243644937829982E-3</v>
      </c>
      <c r="J105" s="98"/>
      <c r="K105" s="9">
        <f t="shared" si="6"/>
        <v>8.1560234634070944E-2</v>
      </c>
      <c r="L105" s="9">
        <f t="shared" si="7"/>
        <v>-4.5980933741591112E-4</v>
      </c>
    </row>
    <row r="106" spans="2:12" x14ac:dyDescent="0.25">
      <c r="B106" s="83" t="s">
        <v>165</v>
      </c>
      <c r="C106" s="84">
        <v>8.7575757575757571E-2</v>
      </c>
      <c r="D106" s="85">
        <v>0.28269834294201684</v>
      </c>
      <c r="E106" s="86">
        <v>6600</v>
      </c>
      <c r="F106" s="87">
        <v>0</v>
      </c>
      <c r="G106" s="5"/>
      <c r="H106" s="83" t="s">
        <v>165</v>
      </c>
      <c r="I106" s="104">
        <v>1.654232674042927E-2</v>
      </c>
      <c r="J106" s="98"/>
      <c r="K106" s="9">
        <f t="shared" si="6"/>
        <v>5.3391257221363543E-2</v>
      </c>
      <c r="L106" s="9">
        <f t="shared" si="7"/>
        <v>-5.1245676974340957E-3</v>
      </c>
    </row>
    <row r="107" spans="2:12" x14ac:dyDescent="0.25">
      <c r="B107" s="83" t="s">
        <v>166</v>
      </c>
      <c r="C107" s="84">
        <v>8.0606060606060612E-2</v>
      </c>
      <c r="D107" s="85">
        <v>0.27224980054294107</v>
      </c>
      <c r="E107" s="86">
        <v>6600</v>
      </c>
      <c r="F107" s="87">
        <v>0</v>
      </c>
      <c r="G107" s="5"/>
      <c r="H107" s="83" t="s">
        <v>166</v>
      </c>
      <c r="I107" s="104">
        <v>4.4407526620822042E-2</v>
      </c>
      <c r="J107" s="98"/>
      <c r="K107" s="9">
        <f t="shared" si="6"/>
        <v>0.14996525528112975</v>
      </c>
      <c r="L107" s="9">
        <f t="shared" si="7"/>
        <v>-1.314790965879384E-2</v>
      </c>
    </row>
    <row r="108" spans="2:12" x14ac:dyDescent="0.25">
      <c r="B108" s="83" t="s">
        <v>167</v>
      </c>
      <c r="C108" s="84">
        <v>0.85106060606060607</v>
      </c>
      <c r="D108" s="85">
        <v>0.35605569691494809</v>
      </c>
      <c r="E108" s="86">
        <v>6600</v>
      </c>
      <c r="F108" s="87">
        <v>0</v>
      </c>
      <c r="G108" s="5"/>
      <c r="H108" s="83" t="s">
        <v>167</v>
      </c>
      <c r="I108" s="104">
        <v>2.9308135639890067E-2</v>
      </c>
      <c r="J108" s="98"/>
      <c r="K108" s="9">
        <f t="shared" si="6"/>
        <v>1.2259699809666262E-2</v>
      </c>
      <c r="L108" s="9">
        <f t="shared" si="7"/>
        <v>-7.0053645809659615E-2</v>
      </c>
    </row>
    <row r="109" spans="2:12" x14ac:dyDescent="0.25">
      <c r="B109" s="83" t="s">
        <v>168</v>
      </c>
      <c r="C109" s="84">
        <v>0.39196969696969697</v>
      </c>
      <c r="D109" s="85">
        <v>0.48822696527595755</v>
      </c>
      <c r="E109" s="86">
        <v>6600</v>
      </c>
      <c r="F109" s="87">
        <v>0</v>
      </c>
      <c r="G109" s="5"/>
      <c r="H109" s="83" t="s">
        <v>168</v>
      </c>
      <c r="I109" s="104">
        <v>4.3727154804596324E-2</v>
      </c>
      <c r="J109" s="98"/>
      <c r="K109" s="9">
        <f t="shared" si="6"/>
        <v>5.4457121538675803E-2</v>
      </c>
      <c r="L109" s="9">
        <f t="shared" si="7"/>
        <v>-3.510604869687374E-2</v>
      </c>
    </row>
    <row r="110" spans="2:12" x14ac:dyDescent="0.25">
      <c r="B110" s="83" t="s">
        <v>169</v>
      </c>
      <c r="C110" s="84">
        <v>2.3787878787878788E-2</v>
      </c>
      <c r="D110" s="85">
        <v>0.15239926059876538</v>
      </c>
      <c r="E110" s="86">
        <v>6600</v>
      </c>
      <c r="F110" s="87">
        <v>0</v>
      </c>
      <c r="G110" s="5"/>
      <c r="H110" s="83" t="s">
        <v>169</v>
      </c>
      <c r="I110" s="104">
        <v>-1.3530649204701421E-2</v>
      </c>
      <c r="J110" s="98"/>
      <c r="K110" s="9">
        <f t="shared" si="6"/>
        <v>-8.6672229967536221E-2</v>
      </c>
      <c r="L110" s="9">
        <f t="shared" si="7"/>
        <v>2.1119882205344075E-3</v>
      </c>
    </row>
    <row r="111" spans="2:12" x14ac:dyDescent="0.25">
      <c r="B111" s="83" t="s">
        <v>170</v>
      </c>
      <c r="C111" s="84">
        <v>0.11424242424242424</v>
      </c>
      <c r="D111" s="85">
        <v>0.31812957588499674</v>
      </c>
      <c r="E111" s="86">
        <v>6600</v>
      </c>
      <c r="F111" s="87">
        <v>0</v>
      </c>
      <c r="G111" s="5"/>
      <c r="H111" s="83" t="s">
        <v>170</v>
      </c>
      <c r="I111" s="104">
        <v>-3.3087448443260906E-2</v>
      </c>
      <c r="J111" s="98"/>
      <c r="K111" s="9">
        <f t="shared" si="6"/>
        <v>-9.2124279987413502E-2</v>
      </c>
      <c r="L111" s="9">
        <f t="shared" si="7"/>
        <v>1.1881920477336603E-2</v>
      </c>
    </row>
    <row r="112" spans="2:12" x14ac:dyDescent="0.25">
      <c r="B112" s="83" t="s">
        <v>171</v>
      </c>
      <c r="C112" s="84">
        <v>0.24</v>
      </c>
      <c r="D112" s="85">
        <v>0.42711548854097819</v>
      </c>
      <c r="E112" s="86">
        <v>6600</v>
      </c>
      <c r="F112" s="87">
        <v>0</v>
      </c>
      <c r="G112" s="5"/>
      <c r="H112" s="83" t="s">
        <v>171</v>
      </c>
      <c r="I112" s="104">
        <v>-4.8270685784855716E-2</v>
      </c>
      <c r="J112" s="98"/>
      <c r="K112" s="9">
        <f t="shared" si="6"/>
        <v>-8.5891807206075255E-2</v>
      </c>
      <c r="L112" s="9">
        <f t="shared" si="7"/>
        <v>2.7123728591392185E-2</v>
      </c>
    </row>
    <row r="113" spans="2:13" x14ac:dyDescent="0.25">
      <c r="B113" s="83" t="s">
        <v>172</v>
      </c>
      <c r="C113" s="84">
        <v>1.3636363636363637E-3</v>
      </c>
      <c r="D113" s="85">
        <v>3.6905056843176007E-2</v>
      </c>
      <c r="E113" s="86">
        <v>6600</v>
      </c>
      <c r="F113" s="87">
        <v>0</v>
      </c>
      <c r="G113" s="5"/>
      <c r="H113" s="83" t="s">
        <v>172</v>
      </c>
      <c r="I113" s="104">
        <v>6.5360125464580341E-3</v>
      </c>
      <c r="J113" s="98"/>
      <c r="K113" s="9">
        <f t="shared" si="6"/>
        <v>0.17686193601632144</v>
      </c>
      <c r="L113" s="9">
        <f t="shared" si="7"/>
        <v>-2.4150469187481311E-4</v>
      </c>
    </row>
    <row r="114" spans="2:13" x14ac:dyDescent="0.25">
      <c r="B114" s="83" t="s">
        <v>173</v>
      </c>
      <c r="C114" s="84">
        <v>1.0606060606060605E-3</v>
      </c>
      <c r="D114" s="85">
        <v>3.2552138595908858E-2</v>
      </c>
      <c r="E114" s="86">
        <v>6600</v>
      </c>
      <c r="F114" s="87">
        <v>0</v>
      </c>
      <c r="G114" s="5"/>
      <c r="H114" s="83" t="s">
        <v>173</v>
      </c>
      <c r="I114" s="104">
        <v>7.0225612856729038E-3</v>
      </c>
      <c r="J114" s="98"/>
      <c r="K114" s="9">
        <f t="shared" si="6"/>
        <v>0.21550390902716293</v>
      </c>
      <c r="L114" s="9">
        <f t="shared" si="7"/>
        <v>-2.2880742654180804E-4</v>
      </c>
    </row>
    <row r="115" spans="2:13" x14ac:dyDescent="0.25">
      <c r="B115" s="83" t="s">
        <v>174</v>
      </c>
      <c r="C115" s="84">
        <v>0.14181818181818182</v>
      </c>
      <c r="D115" s="85">
        <v>0.34888999439484869</v>
      </c>
      <c r="E115" s="86">
        <v>6600</v>
      </c>
      <c r="F115" s="87">
        <v>0</v>
      </c>
      <c r="G115" s="5"/>
      <c r="H115" s="83" t="s">
        <v>174</v>
      </c>
      <c r="I115" s="104">
        <v>2.2593942973460669E-2</v>
      </c>
      <c r="J115" s="98"/>
      <c r="K115" s="9">
        <f t="shared" si="6"/>
        <v>5.5575428852559484E-2</v>
      </c>
      <c r="L115" s="9">
        <f t="shared" si="7"/>
        <v>-9.1840751069907633E-3</v>
      </c>
    </row>
    <row r="116" spans="2:13" x14ac:dyDescent="0.25">
      <c r="B116" s="83" t="s">
        <v>175</v>
      </c>
      <c r="C116" s="84">
        <v>0.1153030303030303</v>
      </c>
      <c r="D116" s="85">
        <v>0.31941148952765003</v>
      </c>
      <c r="E116" s="86">
        <v>6600</v>
      </c>
      <c r="F116" s="87">
        <v>0</v>
      </c>
      <c r="G116" s="5"/>
      <c r="H116" s="83" t="s">
        <v>175</v>
      </c>
      <c r="I116" s="104">
        <v>4.7046792562556575E-2</v>
      </c>
      <c r="J116" s="98"/>
      <c r="K116" s="9">
        <f t="shared" si="6"/>
        <v>0.1303088842408491</v>
      </c>
      <c r="L116" s="9">
        <f t="shared" si="7"/>
        <v>-1.6983226735277645E-2</v>
      </c>
    </row>
    <row r="117" spans="2:13" x14ac:dyDescent="0.25">
      <c r="B117" s="83" t="s">
        <v>176</v>
      </c>
      <c r="C117" s="84">
        <v>0.31833333333333336</v>
      </c>
      <c r="D117" s="85">
        <v>0.46586490055762558</v>
      </c>
      <c r="E117" s="86">
        <v>6600</v>
      </c>
      <c r="F117" s="87">
        <v>0</v>
      </c>
      <c r="G117" s="5"/>
      <c r="H117" s="83" t="s">
        <v>176</v>
      </c>
      <c r="I117" s="104">
        <v>1.9169865909227271E-2</v>
      </c>
      <c r="J117" s="98"/>
      <c r="K117" s="9">
        <f t="shared" si="6"/>
        <v>2.8049888667612835E-2</v>
      </c>
      <c r="L117" s="9">
        <f t="shared" si="7"/>
        <v>-1.3099092262870544E-2</v>
      </c>
    </row>
    <row r="118" spans="2:13" x14ac:dyDescent="0.25">
      <c r="B118" s="83" t="s">
        <v>177</v>
      </c>
      <c r="C118" s="84">
        <v>4.2727272727272725E-2</v>
      </c>
      <c r="D118" s="85">
        <v>0.20225689370651881</v>
      </c>
      <c r="E118" s="86">
        <v>6600</v>
      </c>
      <c r="F118" s="87">
        <v>0</v>
      </c>
      <c r="G118" s="5"/>
      <c r="H118" s="83" t="s">
        <v>177</v>
      </c>
      <c r="I118" s="104">
        <v>4.3262030953643725E-3</v>
      </c>
      <c r="J118" s="98"/>
      <c r="K118" s="9">
        <f t="shared" si="6"/>
        <v>2.0475723521416321E-2</v>
      </c>
      <c r="L118" s="9">
        <f t="shared" si="7"/>
        <v>-9.1392118281725249E-4</v>
      </c>
    </row>
    <row r="119" spans="2:13" x14ac:dyDescent="0.25">
      <c r="B119" s="83" t="s">
        <v>178</v>
      </c>
      <c r="C119" s="84">
        <v>1.3636363636363637E-3</v>
      </c>
      <c r="D119" s="85">
        <v>3.6905056843176624E-2</v>
      </c>
      <c r="E119" s="86">
        <v>6600</v>
      </c>
      <c r="F119" s="87">
        <v>0</v>
      </c>
      <c r="G119" s="5"/>
      <c r="H119" s="83" t="s">
        <v>178</v>
      </c>
      <c r="I119" s="104">
        <v>5.3771250551721596E-4</v>
      </c>
      <c r="J119" s="98"/>
      <c r="K119" s="9">
        <f t="shared" si="6"/>
        <v>1.4550289502962594E-2</v>
      </c>
      <c r="L119" s="9">
        <f t="shared" si="7"/>
        <v>-1.9868397136498766E-5</v>
      </c>
    </row>
    <row r="120" spans="2:13" x14ac:dyDescent="0.25">
      <c r="B120" s="83" t="s">
        <v>179</v>
      </c>
      <c r="C120" s="84">
        <v>0.34939393939393937</v>
      </c>
      <c r="D120" s="85">
        <v>0.47681470386421959</v>
      </c>
      <c r="E120" s="86">
        <v>6600</v>
      </c>
      <c r="F120" s="87">
        <v>0</v>
      </c>
      <c r="G120" s="5"/>
      <c r="H120" s="83" t="s">
        <v>179</v>
      </c>
      <c r="I120" s="104">
        <v>-6.420158799271268E-2</v>
      </c>
      <c r="J120" s="98"/>
      <c r="K120" s="9">
        <f t="shared" si="6"/>
        <v>-8.7602043120899226E-2</v>
      </c>
      <c r="L120" s="9">
        <f t="shared" si="7"/>
        <v>4.7044786082159666E-2</v>
      </c>
    </row>
    <row r="121" spans="2:13" x14ac:dyDescent="0.25">
      <c r="B121" s="83" t="s">
        <v>180</v>
      </c>
      <c r="C121" s="84">
        <v>9.0909090909090909E-4</v>
      </c>
      <c r="D121" s="85">
        <v>3.0139709678290452E-2</v>
      </c>
      <c r="E121" s="86">
        <v>6600</v>
      </c>
      <c r="F121" s="87">
        <v>0</v>
      </c>
      <c r="G121" s="5"/>
      <c r="H121" s="83" t="s">
        <v>180</v>
      </c>
      <c r="I121" s="104">
        <v>-1.8609348046875395E-3</v>
      </c>
      <c r="J121" s="98"/>
      <c r="K121" s="9">
        <f t="shared" si="6"/>
        <v>-6.1687490212070449E-2</v>
      </c>
      <c r="L121" s="9">
        <f t="shared" si="7"/>
        <v>5.613056434219331E-5</v>
      </c>
    </row>
    <row r="122" spans="2:13" x14ac:dyDescent="0.25">
      <c r="B122" s="83" t="s">
        <v>181</v>
      </c>
      <c r="C122" s="84">
        <v>7.5757575757575747E-4</v>
      </c>
      <c r="D122" s="85">
        <v>2.7515750965151659E-2</v>
      </c>
      <c r="E122" s="86">
        <v>6600</v>
      </c>
      <c r="F122" s="87">
        <v>0</v>
      </c>
      <c r="G122" s="5"/>
      <c r="H122" s="83" t="s">
        <v>181</v>
      </c>
      <c r="I122" s="104">
        <v>4.100595780498816E-3</v>
      </c>
      <c r="J122" s="98"/>
      <c r="K122" s="10"/>
      <c r="L122" s="10"/>
      <c r="M122" s="2" t="str">
        <f>"((memsleep-"&amp;C122&amp;")/"&amp;D122&amp;")*("&amp;I122&amp;")"</f>
        <v>((memsleep-0.000757575757575757)/0.0275157509651517)*(0.00410059578049882)</v>
      </c>
    </row>
    <row r="123" spans="2:13" x14ac:dyDescent="0.25">
      <c r="B123" s="83" t="s">
        <v>182</v>
      </c>
      <c r="C123" s="84">
        <v>0.6139393939393939</v>
      </c>
      <c r="D123" s="85">
        <v>0.48688164038174397</v>
      </c>
      <c r="E123" s="86">
        <v>6600</v>
      </c>
      <c r="F123" s="87">
        <v>0</v>
      </c>
      <c r="G123" s="5"/>
      <c r="H123" s="83" t="s">
        <v>182</v>
      </c>
      <c r="I123" s="104">
        <v>5.5858441476073148E-2</v>
      </c>
      <c r="J123" s="98"/>
      <c r="K123" s="9">
        <f t="shared" ref="K123:K144" si="8">((1-C123)/D123)*I123</f>
        <v>4.4291552569009719E-2</v>
      </c>
      <c r="L123" s="9">
        <f t="shared" ref="L123:L144" si="9">((0-C123)/D123)*I123</f>
        <v>-7.0435388936274462E-2</v>
      </c>
    </row>
    <row r="124" spans="2:13" x14ac:dyDescent="0.25">
      <c r="B124" s="83" t="s">
        <v>183</v>
      </c>
      <c r="C124" s="84">
        <v>9.0909090909090909E-4</v>
      </c>
      <c r="D124" s="85">
        <v>3.0139709678289748E-2</v>
      </c>
      <c r="E124" s="86">
        <v>6600</v>
      </c>
      <c r="F124" s="87">
        <v>0</v>
      </c>
      <c r="G124" s="5"/>
      <c r="H124" s="83" t="s">
        <v>183</v>
      </c>
      <c r="I124" s="104">
        <v>-8.7037745228996728E-4</v>
      </c>
      <c r="J124" s="98"/>
      <c r="K124" s="9">
        <f t="shared" si="8"/>
        <v>-2.8851843940852342E-2</v>
      </c>
      <c r="L124" s="9">
        <f t="shared" si="9"/>
        <v>2.6252815232804679E-5</v>
      </c>
    </row>
    <row r="125" spans="2:13" x14ac:dyDescent="0.25">
      <c r="B125" s="83" t="s">
        <v>184</v>
      </c>
      <c r="C125" s="84">
        <v>1.6666666666666668E-3</v>
      </c>
      <c r="D125" s="85">
        <v>4.0793884731285104E-2</v>
      </c>
      <c r="E125" s="86">
        <v>6600</v>
      </c>
      <c r="F125" s="87">
        <v>0</v>
      </c>
      <c r="G125" s="5"/>
      <c r="H125" s="83" t="s">
        <v>184</v>
      </c>
      <c r="I125" s="104">
        <v>4.4029026839954117E-3</v>
      </c>
      <c r="J125" s="98"/>
      <c r="K125" s="9">
        <f t="shared" si="8"/>
        <v>0.10775057442578964</v>
      </c>
      <c r="L125" s="9">
        <f t="shared" si="9"/>
        <v>-1.7988409753888089E-4</v>
      </c>
    </row>
    <row r="126" spans="2:13" x14ac:dyDescent="0.25">
      <c r="B126" s="83" t="s">
        <v>185</v>
      </c>
      <c r="C126" s="84">
        <v>2.7272727272727271E-2</v>
      </c>
      <c r="D126" s="85">
        <v>0.16288936663616932</v>
      </c>
      <c r="E126" s="86">
        <v>6600</v>
      </c>
      <c r="F126" s="87">
        <v>0</v>
      </c>
      <c r="G126" s="5"/>
      <c r="H126" s="83" t="s">
        <v>185</v>
      </c>
      <c r="I126" s="104">
        <v>1.852585185792318E-2</v>
      </c>
      <c r="J126" s="98"/>
      <c r="K126" s="9">
        <f t="shared" si="8"/>
        <v>0.11063092530133056</v>
      </c>
      <c r="L126" s="9">
        <f t="shared" si="9"/>
        <v>-3.1018016439625391E-3</v>
      </c>
    </row>
    <row r="127" spans="2:13" x14ac:dyDescent="0.25">
      <c r="B127" s="83" t="s">
        <v>186</v>
      </c>
      <c r="C127" s="84">
        <v>2.2727272727272726E-3</v>
      </c>
      <c r="D127" s="85">
        <v>4.7622532540098392E-2</v>
      </c>
      <c r="E127" s="86">
        <v>6600</v>
      </c>
      <c r="F127" s="87">
        <v>0</v>
      </c>
      <c r="G127" s="5"/>
      <c r="H127" s="83" t="s">
        <v>186</v>
      </c>
      <c r="I127" s="104">
        <v>2.441750884447209E-3</v>
      </c>
      <c r="J127" s="98"/>
      <c r="K127" s="9">
        <f t="shared" si="8"/>
        <v>5.1156486660335149E-2</v>
      </c>
      <c r="L127" s="9">
        <f t="shared" si="9"/>
        <v>-1.1652958236978393E-4</v>
      </c>
    </row>
    <row r="128" spans="2:13" x14ac:dyDescent="0.25">
      <c r="B128" s="83" t="s">
        <v>187</v>
      </c>
      <c r="C128" s="84">
        <v>2.2727272727272726E-3</v>
      </c>
      <c r="D128" s="85">
        <v>4.7622532540092542E-2</v>
      </c>
      <c r="E128" s="86">
        <v>6600</v>
      </c>
      <c r="F128" s="87">
        <v>0</v>
      </c>
      <c r="G128" s="5"/>
      <c r="H128" s="83" t="s">
        <v>187</v>
      </c>
      <c r="I128" s="104">
        <v>1.7185112596034759E-3</v>
      </c>
      <c r="J128" s="98"/>
      <c r="K128" s="9">
        <f t="shared" si="8"/>
        <v>3.6004081697078812E-2</v>
      </c>
      <c r="L128" s="9">
        <f t="shared" si="9"/>
        <v>-8.2013853524097525E-5</v>
      </c>
    </row>
    <row r="129" spans="2:13" x14ac:dyDescent="0.25">
      <c r="B129" s="83" t="s">
        <v>188</v>
      </c>
      <c r="C129" s="84">
        <v>4.5454545454545455E-4</v>
      </c>
      <c r="D129" s="85">
        <v>2.1316840587329158E-2</v>
      </c>
      <c r="E129" s="86">
        <v>6600</v>
      </c>
      <c r="F129" s="87">
        <v>0</v>
      </c>
      <c r="G129" s="5"/>
      <c r="H129" s="83" t="s">
        <v>188</v>
      </c>
      <c r="I129" s="104">
        <v>-5.0850174622440263E-5</v>
      </c>
      <c r="J129" s="98"/>
      <c r="K129" s="9">
        <f t="shared" si="8"/>
        <v>-2.3843618240929503E-3</v>
      </c>
      <c r="L129" s="9">
        <f t="shared" si="9"/>
        <v>1.0842936899012962E-6</v>
      </c>
    </row>
    <row r="130" spans="2:13" x14ac:dyDescent="0.25">
      <c r="B130" s="83" t="s">
        <v>189</v>
      </c>
      <c r="C130" s="84">
        <v>3.787878787878788E-3</v>
      </c>
      <c r="D130" s="85">
        <v>6.1433725232103754E-2</v>
      </c>
      <c r="E130" s="86">
        <v>6600</v>
      </c>
      <c r="F130" s="87">
        <v>0</v>
      </c>
      <c r="G130" s="5"/>
      <c r="H130" s="83" t="s">
        <v>189</v>
      </c>
      <c r="I130" s="104">
        <v>-5.5211028182117266E-3</v>
      </c>
      <c r="J130" s="98"/>
      <c r="K130" s="9">
        <f t="shared" si="8"/>
        <v>-8.9530457890687393E-2</v>
      </c>
      <c r="L130" s="9">
        <f t="shared" si="9"/>
        <v>3.4041999197979996E-4</v>
      </c>
    </row>
    <row r="131" spans="2:13" x14ac:dyDescent="0.25">
      <c r="B131" s="83" t="s">
        <v>190</v>
      </c>
      <c r="C131" s="84">
        <v>2.8636363636363633E-2</v>
      </c>
      <c r="D131" s="85">
        <v>0.16679489664558853</v>
      </c>
      <c r="E131" s="86">
        <v>6600</v>
      </c>
      <c r="F131" s="87">
        <v>0</v>
      </c>
      <c r="G131" s="5"/>
      <c r="H131" s="83" t="s">
        <v>190</v>
      </c>
      <c r="I131" s="104">
        <v>-8.5224599697363863E-3</v>
      </c>
      <c r="J131" s="98"/>
      <c r="K131" s="9">
        <f t="shared" si="8"/>
        <v>-4.9632260179739818E-2</v>
      </c>
      <c r="L131" s="9">
        <f t="shared" si="9"/>
        <v>1.4631878293512441E-3</v>
      </c>
    </row>
    <row r="132" spans="2:13" x14ac:dyDescent="0.25">
      <c r="B132" s="83" t="s">
        <v>191</v>
      </c>
      <c r="C132" s="84">
        <v>0.36727272727272725</v>
      </c>
      <c r="D132" s="85">
        <v>0.48209821201370306</v>
      </c>
      <c r="E132" s="86">
        <v>6600</v>
      </c>
      <c r="F132" s="87">
        <v>0</v>
      </c>
      <c r="G132" s="5"/>
      <c r="H132" s="83" t="s">
        <v>191</v>
      </c>
      <c r="I132" s="104">
        <v>-6.0517220567243478E-2</v>
      </c>
      <c r="J132" s="98"/>
      <c r="K132" s="9">
        <f t="shared" si="8"/>
        <v>-7.9425509094106367E-2</v>
      </c>
      <c r="L132" s="9">
        <f t="shared" si="9"/>
        <v>4.6103312750027249E-2</v>
      </c>
    </row>
    <row r="133" spans="2:13" x14ac:dyDescent="0.25">
      <c r="B133" s="83" t="s">
        <v>192</v>
      </c>
      <c r="C133" s="84">
        <v>9.0909090909090909E-4</v>
      </c>
      <c r="D133" s="85">
        <v>3.0139709678290352E-2</v>
      </c>
      <c r="E133" s="86">
        <v>6600</v>
      </c>
      <c r="F133" s="87">
        <v>0</v>
      </c>
      <c r="G133" s="5"/>
      <c r="H133" s="83" t="s">
        <v>192</v>
      </c>
      <c r="I133" s="104">
        <v>-1.1774196889826265E-3</v>
      </c>
      <c r="J133" s="98"/>
      <c r="K133" s="9">
        <f t="shared" si="8"/>
        <v>-3.9029881840385236E-2</v>
      </c>
      <c r="L133" s="9">
        <f t="shared" si="9"/>
        <v>3.5513996215091205E-5</v>
      </c>
    </row>
    <row r="134" spans="2:13" x14ac:dyDescent="0.25">
      <c r="B134" s="83" t="s">
        <v>193</v>
      </c>
      <c r="C134" s="84">
        <v>1.5151515151515152E-3</v>
      </c>
      <c r="D134" s="85">
        <v>3.8898394393005152E-2</v>
      </c>
      <c r="E134" s="86">
        <v>6600</v>
      </c>
      <c r="F134" s="87">
        <v>0</v>
      </c>
      <c r="G134" s="5"/>
      <c r="H134" s="83" t="s">
        <v>193</v>
      </c>
      <c r="I134" s="104">
        <v>-3.3811935099430758E-3</v>
      </c>
      <c r="J134" s="98"/>
      <c r="K134" s="9">
        <f t="shared" si="8"/>
        <v>-8.6792026821563673E-2</v>
      </c>
      <c r="L134" s="9">
        <f t="shared" si="9"/>
        <v>1.3170262036656097E-4</v>
      </c>
    </row>
    <row r="135" spans="2:13" x14ac:dyDescent="0.25">
      <c r="B135" s="83" t="s">
        <v>194</v>
      </c>
      <c r="C135" s="84">
        <v>8.0454545454545431E-2</v>
      </c>
      <c r="D135" s="85">
        <v>0.27201621753854666</v>
      </c>
      <c r="E135" s="86">
        <v>6600</v>
      </c>
      <c r="F135" s="87">
        <v>0</v>
      </c>
      <c r="G135" s="5"/>
      <c r="H135" s="83" t="s">
        <v>194</v>
      </c>
      <c r="I135" s="104">
        <v>2.6430383282324225E-2</v>
      </c>
      <c r="J135" s="98"/>
      <c r="K135" s="9">
        <f t="shared" si="8"/>
        <v>8.9347389023639257E-2</v>
      </c>
      <c r="L135" s="9">
        <f t="shared" si="9"/>
        <v>-7.8173444672190538E-3</v>
      </c>
    </row>
    <row r="136" spans="2:13" x14ac:dyDescent="0.25">
      <c r="B136" s="83" t="s">
        <v>195</v>
      </c>
      <c r="C136" s="84">
        <v>0.1503030303030303</v>
      </c>
      <c r="D136" s="85">
        <v>0.35739527504507257</v>
      </c>
      <c r="E136" s="86">
        <v>6600</v>
      </c>
      <c r="F136" s="87">
        <v>0</v>
      </c>
      <c r="G136" s="5"/>
      <c r="H136" s="83" t="s">
        <v>195</v>
      </c>
      <c r="I136" s="104">
        <v>-3.1799491435802992E-3</v>
      </c>
      <c r="J136" s="98"/>
      <c r="K136" s="9">
        <f t="shared" si="8"/>
        <v>-7.5602374730608709E-3</v>
      </c>
      <c r="L136" s="9">
        <f t="shared" si="9"/>
        <v>1.3373315929522795E-3</v>
      </c>
    </row>
    <row r="137" spans="2:13" x14ac:dyDescent="0.25">
      <c r="B137" s="83" t="s">
        <v>196</v>
      </c>
      <c r="C137" s="84">
        <v>0.15318181818181817</v>
      </c>
      <c r="D137" s="85">
        <v>0.36018995801122428</v>
      </c>
      <c r="E137" s="86">
        <v>6600</v>
      </c>
      <c r="F137" s="87">
        <v>0</v>
      </c>
      <c r="G137" s="5"/>
      <c r="H137" s="83" t="s">
        <v>196</v>
      </c>
      <c r="I137" s="104">
        <v>3.3351168350799452E-2</v>
      </c>
      <c r="J137" s="98"/>
      <c r="K137" s="9">
        <f t="shared" si="8"/>
        <v>7.840966999822907E-2</v>
      </c>
      <c r="L137" s="9">
        <f t="shared" si="9"/>
        <v>-1.41836064355358E-2</v>
      </c>
    </row>
    <row r="138" spans="2:13" x14ac:dyDescent="0.25">
      <c r="B138" s="83" t="s">
        <v>197</v>
      </c>
      <c r="C138" s="84">
        <v>0.17060606060606059</v>
      </c>
      <c r="D138" s="85">
        <v>0.37619286978582717</v>
      </c>
      <c r="E138" s="86">
        <v>6600</v>
      </c>
      <c r="F138" s="87">
        <v>0</v>
      </c>
      <c r="G138" s="5"/>
      <c r="H138" s="83" t="s">
        <v>197</v>
      </c>
      <c r="I138" s="104">
        <v>3.547289303975365E-2</v>
      </c>
      <c r="J138" s="98"/>
      <c r="K138" s="9">
        <f t="shared" si="8"/>
        <v>7.8207230553548238E-2</v>
      </c>
      <c r="L138" s="9">
        <f t="shared" si="9"/>
        <v>-1.6087201608201554E-2</v>
      </c>
    </row>
    <row r="139" spans="2:13" x14ac:dyDescent="0.25">
      <c r="B139" s="83" t="s">
        <v>198</v>
      </c>
      <c r="C139" s="84">
        <v>6.0606060606060606E-3</v>
      </c>
      <c r="D139" s="85">
        <v>7.7619507608879201E-2</v>
      </c>
      <c r="E139" s="86">
        <v>6600</v>
      </c>
      <c r="F139" s="87">
        <v>0</v>
      </c>
      <c r="G139" s="5"/>
      <c r="H139" s="83" t="s">
        <v>198</v>
      </c>
      <c r="I139" s="104">
        <v>-6.7948122111455385E-3</v>
      </c>
      <c r="J139" s="98"/>
      <c r="K139" s="9">
        <f t="shared" si="8"/>
        <v>-8.7009461140995628E-2</v>
      </c>
      <c r="L139" s="9">
        <f t="shared" si="9"/>
        <v>5.3054549476216851E-4</v>
      </c>
    </row>
    <row r="140" spans="2:13" x14ac:dyDescent="0.25">
      <c r="B140" s="83" t="s">
        <v>199</v>
      </c>
      <c r="C140" s="84">
        <v>3.4393939393939393E-2</v>
      </c>
      <c r="D140" s="85">
        <v>0.18225265171892951</v>
      </c>
      <c r="E140" s="86">
        <v>6600</v>
      </c>
      <c r="F140" s="87">
        <v>0</v>
      </c>
      <c r="G140" s="5"/>
      <c r="H140" s="83" t="s">
        <v>199</v>
      </c>
      <c r="I140" s="104">
        <v>6.396332696961167E-4</v>
      </c>
      <c r="J140" s="98"/>
      <c r="K140" s="9">
        <f t="shared" si="8"/>
        <v>3.3888876565503004E-3</v>
      </c>
      <c r="L140" s="9">
        <f t="shared" si="9"/>
        <v>-1.2070884952721139E-4</v>
      </c>
    </row>
    <row r="141" spans="2:13" x14ac:dyDescent="0.25">
      <c r="B141" s="83" t="s">
        <v>200</v>
      </c>
      <c r="C141" s="84">
        <v>2.7272727272727275E-3</v>
      </c>
      <c r="D141" s="85">
        <v>5.2155985939872564E-2</v>
      </c>
      <c r="E141" s="86">
        <v>6600</v>
      </c>
      <c r="F141" s="87">
        <v>0</v>
      </c>
      <c r="G141" s="5"/>
      <c r="H141" s="83" t="s">
        <v>200</v>
      </c>
      <c r="I141" s="104">
        <v>2.1408857352831693E-3</v>
      </c>
      <c r="J141" s="98"/>
      <c r="K141" s="9">
        <f t="shared" si="8"/>
        <v>4.093579897936335E-2</v>
      </c>
      <c r="L141" s="9">
        <f t="shared" si="9"/>
        <v>-1.1194840194903377E-4</v>
      </c>
    </row>
    <row r="142" spans="2:13" x14ac:dyDescent="0.25">
      <c r="B142" s="83" t="s">
        <v>201</v>
      </c>
      <c r="C142" s="84">
        <v>0.27787878787878789</v>
      </c>
      <c r="D142" s="85">
        <v>0.4479872488048216</v>
      </c>
      <c r="E142" s="86">
        <v>6600</v>
      </c>
      <c r="F142" s="87">
        <v>0</v>
      </c>
      <c r="G142" s="5"/>
      <c r="H142" s="83" t="s">
        <v>201</v>
      </c>
      <c r="I142" s="104">
        <v>6.520214197785519E-4</v>
      </c>
      <c r="J142" s="98"/>
      <c r="K142" s="9">
        <f t="shared" si="8"/>
        <v>1.0510087044567106E-3</v>
      </c>
      <c r="L142" s="9">
        <f t="shared" si="9"/>
        <v>-4.0443767603306905E-4</v>
      </c>
    </row>
    <row r="143" spans="2:13" x14ac:dyDescent="0.25">
      <c r="B143" s="83" t="s">
        <v>50</v>
      </c>
      <c r="C143" s="84">
        <v>0.55303030303030298</v>
      </c>
      <c r="D143" s="85">
        <v>0.49721750304170087</v>
      </c>
      <c r="E143" s="86">
        <v>6600</v>
      </c>
      <c r="F143" s="87">
        <v>0</v>
      </c>
      <c r="G143" s="5"/>
      <c r="H143" s="83" t="s">
        <v>50</v>
      </c>
      <c r="I143" s="104">
        <v>-1.3112031242803674E-2</v>
      </c>
      <c r="J143" s="98"/>
      <c r="K143" s="9">
        <f t="shared" si="8"/>
        <v>-1.1786955598708342E-2</v>
      </c>
      <c r="L143" s="9">
        <f t="shared" si="9"/>
        <v>1.4583860317045911E-2</v>
      </c>
    </row>
    <row r="144" spans="2:13" x14ac:dyDescent="0.25">
      <c r="B144" s="83" t="s">
        <v>51</v>
      </c>
      <c r="C144" s="88">
        <v>1.9439393939393943</v>
      </c>
      <c r="D144" s="89">
        <v>1.5298840380360448</v>
      </c>
      <c r="E144" s="86">
        <v>6600</v>
      </c>
      <c r="F144" s="87">
        <v>0</v>
      </c>
      <c r="G144" s="5"/>
      <c r="H144" s="83" t="s">
        <v>51</v>
      </c>
      <c r="I144" s="104">
        <v>-2.3265685742908559E-2</v>
      </c>
      <c r="J144" s="98"/>
      <c r="K144" s="9"/>
      <c r="L144" s="9"/>
      <c r="M144" s="2" t="str">
        <f>"((memsleep-"&amp;C144&amp;")/"&amp;D144&amp;")*("&amp;I144&amp;")"</f>
        <v>((memsleep-1.94393939393939)/1.52988403803604)*(-0.0232656857429086)</v>
      </c>
    </row>
    <row r="145" spans="2:12" x14ac:dyDescent="0.25">
      <c r="B145" s="83" t="s">
        <v>204</v>
      </c>
      <c r="C145" s="90">
        <v>5.2121212121212124E-2</v>
      </c>
      <c r="D145" s="91">
        <v>0.22228827689897906</v>
      </c>
      <c r="E145" s="86">
        <v>6600</v>
      </c>
      <c r="F145" s="87">
        <v>0</v>
      </c>
      <c r="G145" s="5"/>
      <c r="H145" s="83" t="s">
        <v>204</v>
      </c>
      <c r="I145" s="104">
        <v>-6.6961858322523967E-3</v>
      </c>
      <c r="J145" s="98"/>
      <c r="K145" s="9">
        <f t="shared" ref="K145:K176" si="10">((1-C145)/D145)*I145</f>
        <v>-2.855378879458877E-2</v>
      </c>
      <c r="L145" s="9">
        <f t="shared" ref="L145:L176" si="11">((0-C145)/D145)*I145</f>
        <v>1.5700932457382573E-3</v>
      </c>
    </row>
    <row r="146" spans="2:12" ht="15" customHeight="1" x14ac:dyDescent="0.25">
      <c r="B146" s="83" t="s">
        <v>205</v>
      </c>
      <c r="C146" s="90">
        <v>4.0909090909090912E-3</v>
      </c>
      <c r="D146" s="91">
        <v>6.3834089217962672E-2</v>
      </c>
      <c r="E146" s="86">
        <v>6600</v>
      </c>
      <c r="F146" s="87">
        <v>0</v>
      </c>
      <c r="G146" s="5"/>
      <c r="H146" s="83" t="s">
        <v>205</v>
      </c>
      <c r="I146" s="104">
        <v>-5.0387861601235324E-4</v>
      </c>
      <c r="J146" s="98"/>
      <c r="K146" s="9">
        <f t="shared" si="10"/>
        <v>-7.8612744467604009E-3</v>
      </c>
      <c r="L146" s="9">
        <f t="shared" si="11"/>
        <v>3.2291862172909001E-5</v>
      </c>
    </row>
    <row r="147" spans="2:12" x14ac:dyDescent="0.3">
      <c r="B147" s="83" t="s">
        <v>206</v>
      </c>
      <c r="C147" s="90">
        <v>4.5454545454545455E-4</v>
      </c>
      <c r="D147" s="91">
        <v>2.1316840587329227E-2</v>
      </c>
      <c r="E147" s="86">
        <v>6600</v>
      </c>
      <c r="F147" s="87">
        <v>0</v>
      </c>
      <c r="H147" s="83" t="s">
        <v>206</v>
      </c>
      <c r="I147" s="104">
        <v>-1.4571519007706897E-3</v>
      </c>
      <c r="J147" s="105"/>
      <c r="K147" s="9">
        <f t="shared" si="10"/>
        <v>-6.8325770558295224E-2</v>
      </c>
      <c r="L147" s="9">
        <f t="shared" si="11"/>
        <v>3.1071291750020567E-5</v>
      </c>
    </row>
    <row r="148" spans="2:12" x14ac:dyDescent="0.3">
      <c r="B148" s="83" t="s">
        <v>207</v>
      </c>
      <c r="C148" s="90">
        <v>8.2121212121212123E-2</v>
      </c>
      <c r="D148" s="91">
        <v>0.27457010248294461</v>
      </c>
      <c r="E148" s="86">
        <v>6600</v>
      </c>
      <c r="F148" s="87">
        <v>0</v>
      </c>
      <c r="H148" s="83" t="s">
        <v>207</v>
      </c>
      <c r="I148" s="104">
        <v>-3.6365262165851319E-3</v>
      </c>
      <c r="J148" s="105"/>
      <c r="K148" s="9">
        <f t="shared" si="10"/>
        <v>-1.2156787084915532E-2</v>
      </c>
      <c r="L148" s="9">
        <f t="shared" si="11"/>
        <v>1.0876491581419971E-3</v>
      </c>
    </row>
    <row r="149" spans="2:12" x14ac:dyDescent="0.3">
      <c r="B149" s="83" t="s">
        <v>208</v>
      </c>
      <c r="C149" s="90">
        <v>4.6969696969696969E-3</v>
      </c>
      <c r="D149" s="91">
        <v>6.8378480528546684E-2</v>
      </c>
      <c r="E149" s="86">
        <v>6600</v>
      </c>
      <c r="F149" s="87">
        <v>0</v>
      </c>
      <c r="H149" s="83" t="s">
        <v>208</v>
      </c>
      <c r="I149" s="104">
        <v>-1.0470159454510405E-3</v>
      </c>
      <c r="J149" s="105"/>
      <c r="K149" s="9">
        <f t="shared" si="10"/>
        <v>-1.5240147707698144E-2</v>
      </c>
      <c r="L149" s="9">
        <f t="shared" si="11"/>
        <v>7.1920319521790593E-5</v>
      </c>
    </row>
    <row r="150" spans="2:12" x14ac:dyDescent="0.3">
      <c r="B150" s="83" t="s">
        <v>209</v>
      </c>
      <c r="C150" s="90">
        <v>0.22439393939393937</v>
      </c>
      <c r="D150" s="91">
        <v>0.41721418150284401</v>
      </c>
      <c r="E150" s="86">
        <v>6600</v>
      </c>
      <c r="F150" s="87">
        <v>0</v>
      </c>
      <c r="H150" s="83" t="s">
        <v>209</v>
      </c>
      <c r="I150" s="104">
        <v>-1.032725948398803E-2</v>
      </c>
      <c r="J150" s="105"/>
      <c r="K150" s="9">
        <f t="shared" si="10"/>
        <v>-1.9198496600427599E-2</v>
      </c>
      <c r="L150" s="9">
        <f t="shared" si="11"/>
        <v>5.5543999736732321E-3</v>
      </c>
    </row>
    <row r="151" spans="2:12" x14ac:dyDescent="0.3">
      <c r="B151" s="83" t="s">
        <v>210</v>
      </c>
      <c r="C151" s="90">
        <v>8.5757575757575755E-2</v>
      </c>
      <c r="D151" s="91">
        <v>0.28002695411829437</v>
      </c>
      <c r="E151" s="86">
        <v>6600</v>
      </c>
      <c r="F151" s="87">
        <v>0</v>
      </c>
      <c r="H151" s="83" t="s">
        <v>210</v>
      </c>
      <c r="I151" s="104">
        <v>-1.3669667702596239E-3</v>
      </c>
      <c r="J151" s="105"/>
      <c r="K151" s="9">
        <f t="shared" si="10"/>
        <v>-4.4629239989985286E-3</v>
      </c>
      <c r="L151" s="9">
        <f t="shared" si="11"/>
        <v>4.1863025910393879E-4</v>
      </c>
    </row>
    <row r="152" spans="2:12" x14ac:dyDescent="0.3">
      <c r="B152" s="83" t="s">
        <v>211</v>
      </c>
      <c r="C152" s="90">
        <v>2.7575757575757573E-2</v>
      </c>
      <c r="D152" s="91">
        <v>0.16376629297612466</v>
      </c>
      <c r="E152" s="86">
        <v>6600</v>
      </c>
      <c r="F152" s="87">
        <v>0</v>
      </c>
      <c r="H152" s="83" t="s">
        <v>211</v>
      </c>
      <c r="I152" s="104">
        <v>1.2598525129615655E-3</v>
      </c>
      <c r="J152" s="105"/>
      <c r="K152" s="9">
        <f t="shared" si="10"/>
        <v>7.4808503216320359E-3</v>
      </c>
      <c r="L152" s="9">
        <f t="shared" si="11"/>
        <v>-2.1214003716687915E-4</v>
      </c>
    </row>
    <row r="153" spans="2:12" x14ac:dyDescent="0.3">
      <c r="B153" s="83" t="s">
        <v>212</v>
      </c>
      <c r="C153" s="90">
        <v>0.25772727272727269</v>
      </c>
      <c r="D153" s="91">
        <v>0.4374161810627431</v>
      </c>
      <c r="E153" s="86">
        <v>6600</v>
      </c>
      <c r="F153" s="87">
        <v>0</v>
      </c>
      <c r="H153" s="83" t="s">
        <v>212</v>
      </c>
      <c r="I153" s="104">
        <v>-1.799075219058929E-2</v>
      </c>
      <c r="J153" s="105"/>
      <c r="K153" s="9">
        <f t="shared" si="10"/>
        <v>-3.0529379735682427E-2</v>
      </c>
      <c r="L153" s="9">
        <f t="shared" si="11"/>
        <v>1.0600219418329414E-2</v>
      </c>
    </row>
    <row r="154" spans="2:12" x14ac:dyDescent="0.3">
      <c r="B154" s="83" t="s">
        <v>213</v>
      </c>
      <c r="C154" s="90">
        <v>2.6666666666666668E-2</v>
      </c>
      <c r="D154" s="91">
        <v>0.16111948613198598</v>
      </c>
      <c r="E154" s="86">
        <v>6600</v>
      </c>
      <c r="F154" s="87">
        <v>0</v>
      </c>
      <c r="H154" s="83" t="s">
        <v>213</v>
      </c>
      <c r="I154" s="104">
        <v>-4.5437956333106806E-3</v>
      </c>
      <c r="J154" s="105"/>
      <c r="K154" s="9">
        <f t="shared" si="10"/>
        <v>-2.7449366032193011E-2</v>
      </c>
      <c r="L154" s="9">
        <f t="shared" si="11"/>
        <v>7.520374255395346E-4</v>
      </c>
    </row>
    <row r="155" spans="2:12" x14ac:dyDescent="0.3">
      <c r="B155" s="83" t="s">
        <v>214</v>
      </c>
      <c r="C155" s="90">
        <v>1.9696969696969698E-3</v>
      </c>
      <c r="D155" s="91">
        <v>4.4340897146774375E-2</v>
      </c>
      <c r="E155" s="86">
        <v>6600</v>
      </c>
      <c r="F155" s="87">
        <v>0</v>
      </c>
      <c r="H155" s="83" t="s">
        <v>214</v>
      </c>
      <c r="I155" s="104">
        <v>-4.3484483342588829E-4</v>
      </c>
      <c r="J155" s="105"/>
      <c r="K155" s="9">
        <f t="shared" si="10"/>
        <v>-9.7875403702058807E-3</v>
      </c>
      <c r="L155" s="9">
        <f t="shared" si="11"/>
        <v>1.9316536331057605E-5</v>
      </c>
    </row>
    <row r="156" spans="2:12" x14ac:dyDescent="0.3">
      <c r="B156" s="83" t="s">
        <v>215</v>
      </c>
      <c r="C156" s="90">
        <v>5.7878787878787877E-2</v>
      </c>
      <c r="D156" s="91">
        <v>0.23353179010358496</v>
      </c>
      <c r="E156" s="86">
        <v>6600</v>
      </c>
      <c r="F156" s="87">
        <v>0</v>
      </c>
      <c r="H156" s="83" t="s">
        <v>215</v>
      </c>
      <c r="I156" s="104">
        <v>-9.2967837770693094E-3</v>
      </c>
      <c r="J156" s="105"/>
      <c r="K156" s="9">
        <f t="shared" si="10"/>
        <v>-3.7505374308981085E-2</v>
      </c>
      <c r="L156" s="9">
        <f t="shared" si="11"/>
        <v>2.3041256008412311E-3</v>
      </c>
    </row>
    <row r="157" spans="2:12" x14ac:dyDescent="0.3">
      <c r="B157" s="83" t="s">
        <v>216</v>
      </c>
      <c r="C157" s="90">
        <v>4.8939393939393942E-2</v>
      </c>
      <c r="D157" s="91">
        <v>0.21575769488032942</v>
      </c>
      <c r="E157" s="86">
        <v>6600</v>
      </c>
      <c r="F157" s="87">
        <v>0</v>
      </c>
      <c r="H157" s="83" t="s">
        <v>216</v>
      </c>
      <c r="I157" s="104">
        <v>-9.3059558068762319E-3</v>
      </c>
      <c r="J157" s="105"/>
      <c r="K157" s="9">
        <f t="shared" si="10"/>
        <v>-4.1020682829272417E-2</v>
      </c>
      <c r="L157" s="9">
        <f t="shared" si="11"/>
        <v>2.1108301025736802E-3</v>
      </c>
    </row>
    <row r="158" spans="2:12" x14ac:dyDescent="0.3">
      <c r="B158" s="83" t="s">
        <v>217</v>
      </c>
      <c r="C158" s="90">
        <v>8.3181818181818176E-2</v>
      </c>
      <c r="D158" s="91">
        <v>0.27617776883141049</v>
      </c>
      <c r="E158" s="86">
        <v>6600</v>
      </c>
      <c r="F158" s="87">
        <v>0</v>
      </c>
      <c r="H158" s="83" t="s">
        <v>217</v>
      </c>
      <c r="I158" s="104">
        <v>-1.2147287517586109E-2</v>
      </c>
      <c r="J158" s="105"/>
      <c r="K158" s="9">
        <f t="shared" si="10"/>
        <v>-4.0324947598133272E-2</v>
      </c>
      <c r="L158" s="9">
        <f t="shared" si="11"/>
        <v>3.658634313563901E-3</v>
      </c>
    </row>
    <row r="159" spans="2:12" x14ac:dyDescent="0.3">
      <c r="B159" s="83" t="s">
        <v>218</v>
      </c>
      <c r="C159" s="90">
        <v>7.6969696969696966E-2</v>
      </c>
      <c r="D159" s="91">
        <v>0.26656355489491751</v>
      </c>
      <c r="E159" s="86">
        <v>6600</v>
      </c>
      <c r="F159" s="87">
        <v>0</v>
      </c>
      <c r="H159" s="83" t="s">
        <v>218</v>
      </c>
      <c r="I159" s="104">
        <v>1.984748048234208E-3</v>
      </c>
      <c r="J159" s="105"/>
      <c r="K159" s="9">
        <f t="shared" si="10"/>
        <v>6.8725921408221485E-3</v>
      </c>
      <c r="L159" s="9">
        <f t="shared" si="11"/>
        <v>-5.7309205639160393E-4</v>
      </c>
    </row>
    <row r="160" spans="2:12" x14ac:dyDescent="0.3">
      <c r="B160" s="83" t="s">
        <v>219</v>
      </c>
      <c r="C160" s="90">
        <v>6.3030303030303034E-2</v>
      </c>
      <c r="D160" s="91">
        <v>0.24303586852523826</v>
      </c>
      <c r="E160" s="86">
        <v>6600</v>
      </c>
      <c r="F160" s="87">
        <v>0</v>
      </c>
      <c r="H160" s="83" t="s">
        <v>219</v>
      </c>
      <c r="I160" s="104">
        <v>-3.7277311598394392E-3</v>
      </c>
      <c r="J160" s="105"/>
      <c r="K160" s="9">
        <f t="shared" si="10"/>
        <v>-1.4371422442348451E-2</v>
      </c>
      <c r="L160" s="9">
        <f t="shared" si="11"/>
        <v>9.6677097930416482E-4</v>
      </c>
    </row>
    <row r="161" spans="2:12" x14ac:dyDescent="0.3">
      <c r="B161" s="83" t="s">
        <v>220</v>
      </c>
      <c r="C161" s="90">
        <v>0.14575757575757575</v>
      </c>
      <c r="D161" s="91">
        <v>0.35288974655893973</v>
      </c>
      <c r="E161" s="86">
        <v>6600</v>
      </c>
      <c r="F161" s="87">
        <v>0</v>
      </c>
      <c r="H161" s="83" t="s">
        <v>220</v>
      </c>
      <c r="I161" s="104">
        <v>-9.8734106413940637E-3</v>
      </c>
      <c r="J161" s="105"/>
      <c r="K161" s="9">
        <f t="shared" si="10"/>
        <v>-2.3900627105459742E-2</v>
      </c>
      <c r="L161" s="9">
        <f t="shared" si="11"/>
        <v>4.0781133869195229E-3</v>
      </c>
    </row>
    <row r="162" spans="2:12" x14ac:dyDescent="0.3">
      <c r="B162" s="83" t="s">
        <v>221</v>
      </c>
      <c r="C162" s="90">
        <v>0.25590909090909092</v>
      </c>
      <c r="D162" s="91">
        <v>0.43640403748140028</v>
      </c>
      <c r="E162" s="86">
        <v>6600</v>
      </c>
      <c r="F162" s="87">
        <v>0</v>
      </c>
      <c r="H162" s="83" t="s">
        <v>221</v>
      </c>
      <c r="I162" s="104">
        <v>-1.5035506913368397E-2</v>
      </c>
      <c r="J162" s="105"/>
      <c r="K162" s="9">
        <f t="shared" si="10"/>
        <v>-2.5636298124963538E-2</v>
      </c>
      <c r="L162" s="9">
        <f t="shared" si="11"/>
        <v>8.8168820063252735E-3</v>
      </c>
    </row>
    <row r="163" spans="2:12" x14ac:dyDescent="0.3">
      <c r="B163" s="83" t="s">
        <v>222</v>
      </c>
      <c r="C163" s="90">
        <v>0.08</v>
      </c>
      <c r="D163" s="91">
        <v>0.27131375417591452</v>
      </c>
      <c r="E163" s="86">
        <v>6600</v>
      </c>
      <c r="F163" s="87">
        <v>0</v>
      </c>
      <c r="H163" s="83" t="s">
        <v>222</v>
      </c>
      <c r="I163" s="104">
        <v>4.6029852551391992E-3</v>
      </c>
      <c r="J163" s="105"/>
      <c r="K163" s="9">
        <f t="shared" si="10"/>
        <v>1.5608299872561333E-2</v>
      </c>
      <c r="L163" s="9">
        <f t="shared" si="11"/>
        <v>-1.3572434671792464E-3</v>
      </c>
    </row>
    <row r="164" spans="2:12" x14ac:dyDescent="0.3">
      <c r="B164" s="83" t="s">
        <v>223</v>
      </c>
      <c r="C164" s="90">
        <v>7.7272727272727259E-3</v>
      </c>
      <c r="D164" s="91">
        <v>8.7571250484030985E-2</v>
      </c>
      <c r="E164" s="86">
        <v>6600</v>
      </c>
      <c r="F164" s="87">
        <v>0</v>
      </c>
      <c r="H164" s="83" t="s">
        <v>223</v>
      </c>
      <c r="I164" s="104">
        <v>6.619475485675941E-3</v>
      </c>
      <c r="J164" s="105"/>
      <c r="K164" s="9">
        <f t="shared" si="10"/>
        <v>7.5005495033834094E-2</v>
      </c>
      <c r="L164" s="9">
        <f t="shared" si="11"/>
        <v>-5.8410142719889113E-4</v>
      </c>
    </row>
    <row r="165" spans="2:12" x14ac:dyDescent="0.3">
      <c r="B165" s="83" t="s">
        <v>224</v>
      </c>
      <c r="C165" s="90">
        <v>8.6363636363636365E-3</v>
      </c>
      <c r="D165" s="91">
        <v>9.2536880728731258E-2</v>
      </c>
      <c r="E165" s="86">
        <v>6600</v>
      </c>
      <c r="F165" s="87">
        <v>0</v>
      </c>
      <c r="H165" s="83" t="s">
        <v>224</v>
      </c>
      <c r="I165" s="104">
        <v>5.157547196039849E-4</v>
      </c>
      <c r="J165" s="105"/>
      <c r="K165" s="9">
        <f t="shared" si="10"/>
        <v>5.5253696717655117E-3</v>
      </c>
      <c r="L165" s="9">
        <f t="shared" si="11"/>
        <v>-4.8134811445916885E-5</v>
      </c>
    </row>
    <row r="166" spans="2:12" x14ac:dyDescent="0.3">
      <c r="B166" s="83" t="s">
        <v>225</v>
      </c>
      <c r="C166" s="90">
        <v>9.0909090909090909E-4</v>
      </c>
      <c r="D166" s="91">
        <v>3.0139709678289897E-2</v>
      </c>
      <c r="E166" s="86">
        <v>6600</v>
      </c>
      <c r="F166" s="87">
        <v>0</v>
      </c>
      <c r="H166" s="83" t="s">
        <v>225</v>
      </c>
      <c r="I166" s="104">
        <v>2.7423219759988098E-3</v>
      </c>
      <c r="J166" s="105"/>
      <c r="K166" s="9">
        <f t="shared" si="10"/>
        <v>9.0904291556403768E-2</v>
      </c>
      <c r="L166" s="9">
        <f t="shared" si="11"/>
        <v>-8.2715460924844187E-5</v>
      </c>
    </row>
    <row r="167" spans="2:12" x14ac:dyDescent="0.3">
      <c r="B167" s="83" t="s">
        <v>226</v>
      </c>
      <c r="C167" s="90">
        <v>1.6666666666666668E-3</v>
      </c>
      <c r="D167" s="91">
        <v>4.0793884731284237E-2</v>
      </c>
      <c r="E167" s="86">
        <v>6600</v>
      </c>
      <c r="F167" s="87">
        <v>0</v>
      </c>
      <c r="H167" s="83" t="s">
        <v>226</v>
      </c>
      <c r="I167" s="104">
        <v>6.2213039507145722E-3</v>
      </c>
      <c r="J167" s="105"/>
      <c r="K167" s="9">
        <f t="shared" si="10"/>
        <v>0.15225162182295521</v>
      </c>
      <c r="L167" s="9">
        <f t="shared" si="11"/>
        <v>-2.5417633025535095E-4</v>
      </c>
    </row>
    <row r="168" spans="2:12" x14ac:dyDescent="0.3">
      <c r="B168" s="83" t="s">
        <v>227</v>
      </c>
      <c r="C168" s="90">
        <v>9.7727272727272704E-2</v>
      </c>
      <c r="D168" s="91">
        <v>0.29696803702764385</v>
      </c>
      <c r="E168" s="86">
        <v>6600</v>
      </c>
      <c r="F168" s="87">
        <v>0</v>
      </c>
      <c r="H168" s="83" t="s">
        <v>227</v>
      </c>
      <c r="I168" s="104">
        <v>2.9853453582954366E-3</v>
      </c>
      <c r="J168" s="105"/>
      <c r="K168" s="9">
        <f t="shared" si="10"/>
        <v>9.070321928381345E-3</v>
      </c>
      <c r="L168" s="9">
        <f t="shared" si="11"/>
        <v>-9.8242781592039713E-4</v>
      </c>
    </row>
    <row r="169" spans="2:12" x14ac:dyDescent="0.3">
      <c r="B169" s="83" t="s">
        <v>228</v>
      </c>
      <c r="C169" s="90">
        <v>6.2121212121212122E-3</v>
      </c>
      <c r="D169" s="91">
        <v>7.8577772221938125E-2</v>
      </c>
      <c r="E169" s="86">
        <v>6600</v>
      </c>
      <c r="F169" s="87">
        <v>0</v>
      </c>
      <c r="H169" s="83" t="s">
        <v>228</v>
      </c>
      <c r="I169" s="104">
        <v>1.3336578095283957E-3</v>
      </c>
      <c r="J169" s="105"/>
      <c r="K169" s="9">
        <f t="shared" si="10"/>
        <v>1.6867021399088258E-2</v>
      </c>
      <c r="L169" s="9">
        <f t="shared" si="11"/>
        <v>-1.0543495614615316E-4</v>
      </c>
    </row>
    <row r="170" spans="2:12" x14ac:dyDescent="0.3">
      <c r="B170" s="83" t="s">
        <v>229</v>
      </c>
      <c r="C170" s="90">
        <v>1.8181818181818182E-3</v>
      </c>
      <c r="D170" s="91">
        <v>4.2604589611273863E-2</v>
      </c>
      <c r="E170" s="86">
        <v>6600</v>
      </c>
      <c r="F170" s="87">
        <v>0</v>
      </c>
      <c r="H170" s="83" t="s">
        <v>229</v>
      </c>
      <c r="I170" s="104">
        <v>-2.186822513410105E-4</v>
      </c>
      <c r="J170" s="105"/>
      <c r="K170" s="9">
        <f t="shared" si="10"/>
        <v>-5.1235007598782632E-3</v>
      </c>
      <c r="L170" s="9">
        <f t="shared" si="11"/>
        <v>9.33242397063436E-6</v>
      </c>
    </row>
    <row r="171" spans="2:12" x14ac:dyDescent="0.3">
      <c r="B171" s="83" t="s">
        <v>230</v>
      </c>
      <c r="C171" s="90">
        <v>2.3939393939393941E-2</v>
      </c>
      <c r="D171" s="91">
        <v>0.15287197337018199</v>
      </c>
      <c r="E171" s="86">
        <v>6600</v>
      </c>
      <c r="F171" s="87">
        <v>0</v>
      </c>
      <c r="H171" s="83" t="s">
        <v>230</v>
      </c>
      <c r="I171" s="104">
        <v>1.5755292345221047E-2</v>
      </c>
      <c r="J171" s="105"/>
      <c r="K171" s="9">
        <f t="shared" si="10"/>
        <v>0.10059476473100869</v>
      </c>
      <c r="L171" s="9">
        <f t="shared" si="11"/>
        <v>-2.4672419788108312E-3</v>
      </c>
    </row>
    <row r="172" spans="2:12" x14ac:dyDescent="0.3">
      <c r="B172" s="83" t="s">
        <v>231</v>
      </c>
      <c r="C172" s="90">
        <v>2.2727272727272726E-3</v>
      </c>
      <c r="D172" s="91">
        <v>4.7622532540097233E-2</v>
      </c>
      <c r="E172" s="86">
        <v>6600</v>
      </c>
      <c r="F172" s="87">
        <v>0</v>
      </c>
      <c r="H172" s="83" t="s">
        <v>231</v>
      </c>
      <c r="I172" s="104">
        <v>4.8680359042651312E-3</v>
      </c>
      <c r="J172" s="105"/>
      <c r="K172" s="9">
        <f t="shared" si="10"/>
        <v>0.10198895201995856</v>
      </c>
      <c r="L172" s="9">
        <f t="shared" si="11"/>
        <v>-2.3232107521630653E-4</v>
      </c>
    </row>
    <row r="173" spans="2:12" x14ac:dyDescent="0.3">
      <c r="B173" s="83" t="s">
        <v>232</v>
      </c>
      <c r="C173" s="90">
        <v>4.5454545454545455E-4</v>
      </c>
      <c r="D173" s="91">
        <v>2.1316840587329151E-2</v>
      </c>
      <c r="E173" s="86">
        <v>6600</v>
      </c>
      <c r="F173" s="87">
        <v>0</v>
      </c>
      <c r="H173" s="83" t="s">
        <v>232</v>
      </c>
      <c r="I173" s="104">
        <v>1.3521392975149595E-3</v>
      </c>
      <c r="J173" s="105"/>
      <c r="K173" s="9">
        <f t="shared" si="10"/>
        <v>6.3401735506091628E-2</v>
      </c>
      <c r="L173" s="9">
        <f t="shared" si="11"/>
        <v>-2.8832076173756997E-5</v>
      </c>
    </row>
    <row r="174" spans="2:12" x14ac:dyDescent="0.3">
      <c r="B174" s="83" t="s">
        <v>233</v>
      </c>
      <c r="C174" s="90">
        <v>3.0303030303030299E-3</v>
      </c>
      <c r="D174" s="91">
        <v>5.496888309500525E-2</v>
      </c>
      <c r="E174" s="86">
        <v>6600</v>
      </c>
      <c r="F174" s="87">
        <v>0</v>
      </c>
      <c r="H174" s="83" t="s">
        <v>233</v>
      </c>
      <c r="I174" s="104">
        <v>1.9007125241643024E-3</v>
      </c>
      <c r="J174" s="105"/>
      <c r="K174" s="9">
        <f t="shared" si="10"/>
        <v>3.4473190695314987E-2</v>
      </c>
      <c r="L174" s="9">
        <f t="shared" si="11"/>
        <v>-1.0478173463621576E-4</v>
      </c>
    </row>
    <row r="175" spans="2:12" x14ac:dyDescent="0.3">
      <c r="B175" s="83" t="s">
        <v>234</v>
      </c>
      <c r="C175" s="90">
        <v>1.2121212121212121E-3</v>
      </c>
      <c r="D175" s="91">
        <v>3.4797060712114206E-2</v>
      </c>
      <c r="E175" s="86">
        <v>6600</v>
      </c>
      <c r="F175" s="87">
        <v>0</v>
      </c>
      <c r="H175" s="83" t="s">
        <v>234</v>
      </c>
      <c r="I175" s="104">
        <v>-4.6398549430324697E-4</v>
      </c>
      <c r="J175" s="105"/>
      <c r="K175" s="9">
        <f t="shared" si="10"/>
        <v>-1.3317880250792271E-2</v>
      </c>
      <c r="L175" s="9">
        <f t="shared" si="11"/>
        <v>1.6162476032514895E-5</v>
      </c>
    </row>
    <row r="176" spans="2:12" x14ac:dyDescent="0.3">
      <c r="B176" s="83" t="s">
        <v>235</v>
      </c>
      <c r="C176" s="90">
        <v>6.0606060606060606E-4</v>
      </c>
      <c r="D176" s="91">
        <v>2.4612701644087936E-2</v>
      </c>
      <c r="E176" s="86">
        <v>6600</v>
      </c>
      <c r="F176" s="87">
        <v>0</v>
      </c>
      <c r="H176" s="83" t="s">
        <v>235</v>
      </c>
      <c r="I176" s="104">
        <v>4.6379450120561565E-3</v>
      </c>
      <c r="J176" s="105"/>
      <c r="K176" s="9">
        <f t="shared" si="10"/>
        <v>0.18832285066944898</v>
      </c>
      <c r="L176" s="9">
        <f t="shared" si="11"/>
        <v>-1.1420427572434748E-4</v>
      </c>
    </row>
    <row r="177" spans="2:13" ht="15" thickBot="1" x14ac:dyDescent="0.35">
      <c r="B177" s="92" t="s">
        <v>52</v>
      </c>
      <c r="C177" s="93">
        <v>2.6141035280697422</v>
      </c>
      <c r="D177" s="94">
        <v>5.4107383557787623</v>
      </c>
      <c r="E177" s="95">
        <v>6600</v>
      </c>
      <c r="F177" s="96">
        <v>463</v>
      </c>
      <c r="H177" s="92" t="s">
        <v>52</v>
      </c>
      <c r="I177" s="106">
        <v>-4.7632194162751116E-3</v>
      </c>
      <c r="J177" s="105"/>
      <c r="M177" s="2" t="str">
        <f>"((landarea-"&amp;C177&amp;")/"&amp;D177&amp;")*("&amp;I177&amp;")"</f>
        <v>((landarea-2.61410352806974)/5.41073835577876)*(-0.00476321941627511)</v>
      </c>
    </row>
    <row r="178" spans="2:13" ht="15" thickTop="1" x14ac:dyDescent="0.3">
      <c r="B178" s="97" t="s">
        <v>46</v>
      </c>
      <c r="C178" s="97"/>
      <c r="D178" s="97"/>
      <c r="E178" s="97"/>
      <c r="F178" s="97"/>
      <c r="H178" s="97" t="s">
        <v>7</v>
      </c>
      <c r="I178" s="97"/>
      <c r="J178" s="105"/>
    </row>
  </sheetData>
  <mergeCells count="7">
    <mergeCell ref="B178:F178"/>
    <mergeCell ref="H4:I4"/>
    <mergeCell ref="H5:H6"/>
    <mergeCell ref="H178:I178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55"/>
  <sheetViews>
    <sheetView zoomScaleNormal="100" workbookViewId="0"/>
  </sheetViews>
  <sheetFormatPr defaultRowHeight="14.4" x14ac:dyDescent="0.3"/>
  <cols>
    <col min="1" max="1" width="60.6640625" customWidth="1"/>
    <col min="2" max="2" width="9.109375" customWidth="1"/>
    <col min="3" max="3" width="9.88671875" customWidth="1"/>
    <col min="4" max="4" width="11.109375" customWidth="1"/>
    <col min="5" max="5" width="14.33203125" customWidth="1"/>
    <col min="7" max="7" width="13" customWidth="1"/>
  </cols>
  <sheetData>
    <row r="1" spans="1:10" x14ac:dyDescent="0.3">
      <c r="A1" t="s">
        <v>12</v>
      </c>
      <c r="E1" s="2" t="s">
        <v>75</v>
      </c>
    </row>
    <row r="3" spans="1:10" x14ac:dyDescent="0.3">
      <c r="B3" t="s">
        <v>73</v>
      </c>
    </row>
    <row r="5" spans="1:10" ht="15" customHeight="1" thickBot="1" x14ac:dyDescent="0.35">
      <c r="C5" s="107" t="s">
        <v>21</v>
      </c>
      <c r="D5" s="107"/>
      <c r="E5" s="107"/>
      <c r="F5" s="107"/>
      <c r="G5" s="107"/>
      <c r="H5" s="107"/>
      <c r="I5" s="107"/>
      <c r="J5" s="6"/>
    </row>
    <row r="6" spans="1:10" ht="24.6" thickTop="1" x14ac:dyDescent="0.3">
      <c r="C6" s="108" t="s">
        <v>13</v>
      </c>
      <c r="D6" s="109"/>
      <c r="E6" s="110" t="s">
        <v>14</v>
      </c>
      <c r="F6" s="111"/>
      <c r="G6" s="112" t="s">
        <v>15</v>
      </c>
      <c r="H6" s="111" t="s">
        <v>16</v>
      </c>
      <c r="I6" s="113" t="s">
        <v>17</v>
      </c>
      <c r="J6" s="6"/>
    </row>
    <row r="7" spans="1:10" ht="15" thickBot="1" x14ac:dyDescent="0.35">
      <c r="C7" s="114"/>
      <c r="D7" s="115"/>
      <c r="E7" s="116" t="s">
        <v>18</v>
      </c>
      <c r="F7" s="117" t="s">
        <v>19</v>
      </c>
      <c r="G7" s="117" t="s">
        <v>20</v>
      </c>
      <c r="H7" s="118"/>
      <c r="I7" s="119"/>
      <c r="J7" s="6"/>
    </row>
    <row r="8" spans="1:10" ht="15" thickTop="1" x14ac:dyDescent="0.3">
      <c r="C8" s="120" t="s">
        <v>5</v>
      </c>
      <c r="D8" s="121" t="s">
        <v>61</v>
      </c>
      <c r="E8" s="122">
        <v>0.84964496810735268</v>
      </c>
      <c r="F8" s="123">
        <v>1.8368059871694028E-3</v>
      </c>
      <c r="G8" s="124"/>
      <c r="H8" s="125">
        <v>462.56652800696287</v>
      </c>
      <c r="I8" s="126">
        <v>0</v>
      </c>
      <c r="J8" s="6"/>
    </row>
    <row r="9" spans="1:10" ht="34.799999999999997" thickBot="1" x14ac:dyDescent="0.35">
      <c r="C9" s="127"/>
      <c r="D9" s="128" t="s">
        <v>63</v>
      </c>
      <c r="E9" s="129">
        <v>0.70540632996453234</v>
      </c>
      <c r="F9" s="130">
        <v>1.8370921608857418E-3</v>
      </c>
      <c r="G9" s="130">
        <v>0.98929540485000511</v>
      </c>
      <c r="H9" s="131">
        <v>383.97982691539295</v>
      </c>
      <c r="I9" s="132">
        <v>0</v>
      </c>
      <c r="J9" s="6"/>
    </row>
    <row r="10" spans="1:10" ht="15" customHeight="1" thickTop="1" x14ac:dyDescent="0.3">
      <c r="C10" s="133" t="s">
        <v>42</v>
      </c>
      <c r="D10" s="133"/>
      <c r="E10" s="133"/>
      <c r="F10" s="133"/>
      <c r="G10" s="133"/>
      <c r="H10" s="133"/>
      <c r="I10" s="133"/>
      <c r="J10" s="6"/>
    </row>
    <row r="12" spans="1:10" x14ac:dyDescent="0.3">
      <c r="D12" t="str">
        <f>"Combined Score="&amp;E8&amp;" + "&amp;E9&amp;" * Urban Score"</f>
        <v>Combined Score=0.849644968107353 + 0.705406329964532 * Urban Score</v>
      </c>
    </row>
    <row r="14" spans="1:10" x14ac:dyDescent="0.3">
      <c r="B14" t="s">
        <v>11</v>
      </c>
    </row>
    <row r="16" spans="1:10" ht="15" customHeight="1" thickBot="1" x14ac:dyDescent="0.35">
      <c r="C16" s="107" t="s">
        <v>21</v>
      </c>
      <c r="D16" s="107"/>
      <c r="E16" s="107"/>
      <c r="F16" s="107"/>
      <c r="G16" s="107"/>
      <c r="H16" s="107"/>
      <c r="I16" s="107"/>
      <c r="J16" s="6"/>
    </row>
    <row r="17" spans="2:10" ht="24.6" thickTop="1" x14ac:dyDescent="0.3">
      <c r="C17" s="108" t="s">
        <v>13</v>
      </c>
      <c r="D17" s="109"/>
      <c r="E17" s="110" t="s">
        <v>14</v>
      </c>
      <c r="F17" s="111"/>
      <c r="G17" s="112" t="s">
        <v>15</v>
      </c>
      <c r="H17" s="111" t="s">
        <v>16</v>
      </c>
      <c r="I17" s="113" t="s">
        <v>17</v>
      </c>
      <c r="J17" s="6"/>
    </row>
    <row r="18" spans="2:10" ht="15" thickBot="1" x14ac:dyDescent="0.35">
      <c r="C18" s="114"/>
      <c r="D18" s="115"/>
      <c r="E18" s="116" t="s">
        <v>18</v>
      </c>
      <c r="F18" s="117" t="s">
        <v>19</v>
      </c>
      <c r="G18" s="117" t="s">
        <v>20</v>
      </c>
      <c r="H18" s="118"/>
      <c r="I18" s="119"/>
      <c r="J18" s="6"/>
    </row>
    <row r="19" spans="2:10" ht="15" thickTop="1" x14ac:dyDescent="0.3">
      <c r="C19" s="120" t="s">
        <v>5</v>
      </c>
      <c r="D19" s="121" t="s">
        <v>61</v>
      </c>
      <c r="E19" s="122">
        <v>-0.41323641630675717</v>
      </c>
      <c r="F19" s="123">
        <v>6.8828370480366057E-4</v>
      </c>
      <c r="G19" s="124"/>
      <c r="H19" s="125">
        <v>-600.38674956664386</v>
      </c>
      <c r="I19" s="126">
        <v>0</v>
      </c>
      <c r="J19" s="6"/>
    </row>
    <row r="20" spans="2:10" ht="34.799999999999997" thickBot="1" x14ac:dyDescent="0.35">
      <c r="C20" s="127"/>
      <c r="D20" s="128" t="s">
        <v>62</v>
      </c>
      <c r="E20" s="129">
        <v>0.84505842801574016</v>
      </c>
      <c r="F20" s="130">
        <v>6.8833585343462515E-4</v>
      </c>
      <c r="G20" s="130">
        <v>0.99781834241195488</v>
      </c>
      <c r="H20" s="131">
        <v>1227.6832941348446</v>
      </c>
      <c r="I20" s="132">
        <v>0</v>
      </c>
      <c r="J20" s="6"/>
    </row>
    <row r="21" spans="2:10" ht="15" customHeight="1" thickTop="1" x14ac:dyDescent="0.3">
      <c r="C21" s="133" t="s">
        <v>42</v>
      </c>
      <c r="D21" s="133"/>
      <c r="E21" s="133"/>
      <c r="F21" s="133"/>
      <c r="G21" s="133"/>
      <c r="H21" s="133"/>
      <c r="I21" s="133"/>
      <c r="J21" s="6"/>
    </row>
    <row r="23" spans="2:10" x14ac:dyDescent="0.3">
      <c r="D23" t="str">
        <f>"Combined Score="&amp;E19&amp;" + "&amp;E20&amp;" * Rural Score"</f>
        <v>Combined Score=-0.413236416306757 + 0.84505842801574 * Rural Score</v>
      </c>
    </row>
    <row r="26" spans="2:10" x14ac:dyDescent="0.3">
      <c r="B26" t="s">
        <v>22</v>
      </c>
    </row>
    <row r="28" spans="2:10" x14ac:dyDescent="0.3">
      <c r="C28" s="107" t="s">
        <v>23</v>
      </c>
      <c r="D28" s="107"/>
      <c r="E28" s="107"/>
      <c r="F28" s="6"/>
    </row>
    <row r="29" spans="2:10" ht="15" thickBot="1" x14ac:dyDescent="0.35">
      <c r="C29" s="134" t="s">
        <v>43</v>
      </c>
      <c r="D29" s="135"/>
      <c r="E29" s="135"/>
      <c r="F29" s="6"/>
    </row>
    <row r="30" spans="2:10" ht="15" thickTop="1" x14ac:dyDescent="0.3">
      <c r="C30" s="136" t="s">
        <v>24</v>
      </c>
      <c r="D30" s="121" t="s">
        <v>25</v>
      </c>
      <c r="E30" s="137">
        <v>9810.0000239999954</v>
      </c>
      <c r="F30" s="6"/>
    </row>
    <row r="31" spans="2:10" x14ac:dyDescent="0.3">
      <c r="C31" s="138"/>
      <c r="D31" s="139" t="s">
        <v>26</v>
      </c>
      <c r="E31" s="140">
        <v>0</v>
      </c>
      <c r="F31" s="6"/>
    </row>
    <row r="32" spans="2:10" x14ac:dyDescent="0.3">
      <c r="C32" s="138" t="s">
        <v>1</v>
      </c>
      <c r="D32" s="141"/>
      <c r="E32" s="142">
        <v>0.2814225211167381</v>
      </c>
      <c r="F32" s="6"/>
    </row>
    <row r="33" spans="3:6" ht="14.4" customHeight="1" x14ac:dyDescent="0.3">
      <c r="C33" s="138" t="s">
        <v>44</v>
      </c>
      <c r="D33" s="141"/>
      <c r="E33" s="143">
        <v>9.8435306367745268E-3</v>
      </c>
      <c r="F33" s="6"/>
    </row>
    <row r="34" spans="3:6" x14ac:dyDescent="0.3">
      <c r="C34" s="138" t="s">
        <v>27</v>
      </c>
      <c r="D34" s="141"/>
      <c r="E34" s="142">
        <v>0.32804746692140951</v>
      </c>
      <c r="F34" s="6"/>
    </row>
    <row r="35" spans="3:6" x14ac:dyDescent="0.3">
      <c r="C35" s="138" t="s">
        <v>28</v>
      </c>
      <c r="D35" s="141"/>
      <c r="E35" s="144" t="s">
        <v>236</v>
      </c>
      <c r="F35" s="6"/>
    </row>
    <row r="36" spans="3:6" ht="14.4" customHeight="1" x14ac:dyDescent="0.3">
      <c r="C36" s="138" t="s">
        <v>29</v>
      </c>
      <c r="D36" s="141"/>
      <c r="E36" s="143">
        <v>0.9749568647746506</v>
      </c>
      <c r="F36" s="6"/>
    </row>
    <row r="37" spans="3:6" x14ac:dyDescent="0.3">
      <c r="C37" s="138" t="s">
        <v>30</v>
      </c>
      <c r="D37" s="141"/>
      <c r="E37" s="145">
        <v>-0.15938290349460263</v>
      </c>
      <c r="F37" s="6"/>
    </row>
    <row r="38" spans="3:6" ht="14.4" customHeight="1" x14ac:dyDescent="0.3">
      <c r="C38" s="138" t="s">
        <v>31</v>
      </c>
      <c r="D38" s="141"/>
      <c r="E38" s="145">
        <v>2.4727187941669865E-2</v>
      </c>
      <c r="F38" s="6"/>
    </row>
    <row r="39" spans="3:6" x14ac:dyDescent="0.3">
      <c r="C39" s="138" t="s">
        <v>32</v>
      </c>
      <c r="D39" s="141"/>
      <c r="E39" s="146">
        <v>-1.0919648391059276</v>
      </c>
      <c r="F39" s="6"/>
    </row>
    <row r="40" spans="3:6" ht="14.4" customHeight="1" x14ac:dyDescent="0.3">
      <c r="C40" s="138" t="s">
        <v>33</v>
      </c>
      <c r="D40" s="141"/>
      <c r="E40" s="145">
        <v>4.9449339029316405E-2</v>
      </c>
      <c r="F40" s="6"/>
    </row>
    <row r="41" spans="3:6" x14ac:dyDescent="0.3">
      <c r="C41" s="138" t="s">
        <v>34</v>
      </c>
      <c r="D41" s="141"/>
      <c r="E41" s="147">
        <v>-1.9203129058878503</v>
      </c>
      <c r="F41" s="6"/>
    </row>
    <row r="42" spans="3:6" x14ac:dyDescent="0.3">
      <c r="C42" s="138" t="s">
        <v>35</v>
      </c>
      <c r="D42" s="141"/>
      <c r="E42" s="147">
        <v>2.2804047324145835</v>
      </c>
      <c r="F42" s="6"/>
    </row>
    <row r="43" spans="3:6" x14ac:dyDescent="0.3">
      <c r="C43" s="138" t="s">
        <v>36</v>
      </c>
      <c r="D43" s="148" t="s">
        <v>37</v>
      </c>
      <c r="E43" s="142">
        <v>-0.69010004908928768</v>
      </c>
      <c r="F43" s="6"/>
    </row>
    <row r="44" spans="3:6" x14ac:dyDescent="0.3">
      <c r="C44" s="138"/>
      <c r="D44" s="148" t="s">
        <v>38</v>
      </c>
      <c r="E44" s="142">
        <v>-2.4387230265901953E-2</v>
      </c>
      <c r="F44" s="6"/>
    </row>
    <row r="45" spans="3:6" x14ac:dyDescent="0.3">
      <c r="C45" s="138"/>
      <c r="D45" s="148" t="s">
        <v>39</v>
      </c>
      <c r="E45" s="142">
        <v>0.6812734197226239</v>
      </c>
      <c r="F45" s="6"/>
    </row>
    <row r="46" spans="3:6" ht="15" thickBot="1" x14ac:dyDescent="0.35">
      <c r="C46" s="127"/>
      <c r="D46" s="149" t="s">
        <v>40</v>
      </c>
      <c r="E46" s="150">
        <v>1.2596335805886147</v>
      </c>
      <c r="F46" s="6"/>
    </row>
    <row r="47" spans="3:6" ht="23.4" customHeight="1" thickTop="1" x14ac:dyDescent="0.3">
      <c r="C47" s="133" t="s">
        <v>72</v>
      </c>
      <c r="D47" s="133"/>
      <c r="E47" s="133"/>
      <c r="F47" s="6"/>
    </row>
    <row r="49" spans="2:2" x14ac:dyDescent="0.3">
      <c r="B49" t="s">
        <v>74</v>
      </c>
    </row>
    <row r="81" spans="1:17" ht="15" thickBot="1" x14ac:dyDescent="0.35"/>
    <row r="82" spans="1:17" ht="15" customHeight="1" thickTop="1" x14ac:dyDescent="0.3">
      <c r="A82" s="151" t="s">
        <v>45</v>
      </c>
      <c r="B82" s="110" t="s">
        <v>53</v>
      </c>
      <c r="C82" s="111"/>
      <c r="D82" s="111"/>
      <c r="E82" s="111"/>
      <c r="F82" s="111"/>
      <c r="G82" s="111" t="s">
        <v>54</v>
      </c>
      <c r="H82" s="111"/>
      <c r="I82" s="111"/>
      <c r="J82" s="111"/>
      <c r="K82" s="111"/>
      <c r="L82" s="111" t="s">
        <v>55</v>
      </c>
      <c r="M82" s="111"/>
      <c r="N82" s="111"/>
      <c r="O82" s="111"/>
      <c r="P82" s="113"/>
      <c r="Q82" s="135"/>
    </row>
    <row r="83" spans="1:17" ht="15" thickBot="1" x14ac:dyDescent="0.35">
      <c r="A83" s="152"/>
      <c r="B83" s="116" t="s">
        <v>56</v>
      </c>
      <c r="C83" s="117" t="s">
        <v>57</v>
      </c>
      <c r="D83" s="117" t="s">
        <v>58</v>
      </c>
      <c r="E83" s="117" t="s">
        <v>59</v>
      </c>
      <c r="F83" s="117" t="s">
        <v>60</v>
      </c>
      <c r="G83" s="117" t="s">
        <v>56</v>
      </c>
      <c r="H83" s="117" t="s">
        <v>57</v>
      </c>
      <c r="I83" s="117" t="s">
        <v>58</v>
      </c>
      <c r="J83" s="117" t="s">
        <v>59</v>
      </c>
      <c r="K83" s="117" t="s">
        <v>60</v>
      </c>
      <c r="L83" s="117" t="s">
        <v>56</v>
      </c>
      <c r="M83" s="117" t="s">
        <v>57</v>
      </c>
      <c r="N83" s="117" t="s">
        <v>58</v>
      </c>
      <c r="O83" s="117" t="s">
        <v>59</v>
      </c>
      <c r="P83" s="153" t="s">
        <v>60</v>
      </c>
      <c r="Q83" s="135"/>
    </row>
    <row r="84" spans="1:17" ht="15" thickTop="1" x14ac:dyDescent="0.3">
      <c r="A84" s="154" t="s">
        <v>64</v>
      </c>
      <c r="B84" s="155">
        <v>0</v>
      </c>
      <c r="C84" s="123">
        <v>4.4994649130140167E-3</v>
      </c>
      <c r="D84" s="123">
        <v>4.4992100870139941E-3</v>
      </c>
      <c r="E84" s="123">
        <v>1.5950536584178041E-2</v>
      </c>
      <c r="F84" s="123">
        <v>0.20146635578252076</v>
      </c>
      <c r="G84" s="123">
        <v>8.3451599497566704E-3</v>
      </c>
      <c r="H84" s="123">
        <v>1.2616853412000096E-2</v>
      </c>
      <c r="I84" s="123">
        <v>2.5189797518356642E-2</v>
      </c>
      <c r="J84" s="123">
        <v>4.6626874109909539E-2</v>
      </c>
      <c r="K84" s="123">
        <v>0.40337609052263479</v>
      </c>
      <c r="L84" s="125">
        <v>0</v>
      </c>
      <c r="M84" s="123">
        <v>3.8976117911869462E-4</v>
      </c>
      <c r="N84" s="123">
        <v>3.6819905197848181E-3</v>
      </c>
      <c r="O84" s="123">
        <v>4.5267816650402805E-4</v>
      </c>
      <c r="P84" s="156">
        <v>6.3592688761485536E-2</v>
      </c>
      <c r="Q84" s="135"/>
    </row>
    <row r="85" spans="1:17" x14ac:dyDescent="0.3">
      <c r="A85" s="157" t="s">
        <v>65</v>
      </c>
      <c r="B85" s="158">
        <v>2.0849556229604164E-2</v>
      </c>
      <c r="C85" s="159">
        <v>8.381789286560952E-2</v>
      </c>
      <c r="D85" s="159">
        <v>0.28670915793952656</v>
      </c>
      <c r="E85" s="159">
        <v>0.57166935198888158</v>
      </c>
      <c r="F85" s="159">
        <v>0.65881280518646523</v>
      </c>
      <c r="G85" s="159">
        <v>0.35123049010131013</v>
      </c>
      <c r="H85" s="159">
        <v>0.61678485761202018</v>
      </c>
      <c r="I85" s="159">
        <v>0.72171908791660466</v>
      </c>
      <c r="J85" s="159">
        <v>0.83477214653319809</v>
      </c>
      <c r="K85" s="159">
        <v>0.5625589970538537</v>
      </c>
      <c r="L85" s="159">
        <v>1.2805016560891329E-2</v>
      </c>
      <c r="M85" s="159">
        <v>3.5251415337265071E-2</v>
      </c>
      <c r="N85" s="159">
        <v>6.014121979654144E-2</v>
      </c>
      <c r="O85" s="159">
        <v>0.16377298876530097</v>
      </c>
      <c r="P85" s="160">
        <v>0.42935821275030478</v>
      </c>
      <c r="Q85" s="135"/>
    </row>
    <row r="86" spans="1:17" x14ac:dyDescent="0.3">
      <c r="A86" s="157" t="s">
        <v>66</v>
      </c>
      <c r="B86" s="158">
        <v>1.7872651261189969E-2</v>
      </c>
      <c r="C86" s="159">
        <v>6.2029305557958089E-2</v>
      </c>
      <c r="D86" s="159">
        <v>6.9424028932903961E-2</v>
      </c>
      <c r="E86" s="159">
        <v>7.4439619580217997E-2</v>
      </c>
      <c r="F86" s="159">
        <v>1.5796504619253134E-2</v>
      </c>
      <c r="G86" s="159">
        <v>0.19801863545998488</v>
      </c>
      <c r="H86" s="159">
        <v>0.11100760232680276</v>
      </c>
      <c r="I86" s="159">
        <v>7.9510108214935551E-2</v>
      </c>
      <c r="J86" s="159">
        <v>2.0094587906810638E-2</v>
      </c>
      <c r="K86" s="159">
        <v>6.5387658591654439E-3</v>
      </c>
      <c r="L86" s="159">
        <v>1.1152871239105256E-2</v>
      </c>
      <c r="M86" s="159">
        <v>1.5716018498523679E-2</v>
      </c>
      <c r="N86" s="159">
        <v>3.2727357119858143E-2</v>
      </c>
      <c r="O86" s="159">
        <v>2.7253312127940067E-2</v>
      </c>
      <c r="P86" s="160">
        <v>2.8853770317353603E-2</v>
      </c>
      <c r="Q86" s="135"/>
    </row>
    <row r="87" spans="1:17" x14ac:dyDescent="0.3">
      <c r="A87" s="157" t="s">
        <v>67</v>
      </c>
      <c r="B87" s="158">
        <v>0.59687481457918956</v>
      </c>
      <c r="C87" s="159">
        <v>0.6042976728955135</v>
      </c>
      <c r="D87" s="159">
        <v>0.47505050849621805</v>
      </c>
      <c r="E87" s="159">
        <v>0.23778320933141592</v>
      </c>
      <c r="F87" s="159">
        <v>7.817945914946127E-2</v>
      </c>
      <c r="G87" s="159">
        <v>0.31366924910396959</v>
      </c>
      <c r="H87" s="159">
        <v>0.18821358789904069</v>
      </c>
      <c r="I87" s="159">
        <v>0.10883069058040752</v>
      </c>
      <c r="J87" s="159">
        <v>8.2292526729087656E-2</v>
      </c>
      <c r="K87" s="159">
        <v>1.175405918274371E-2</v>
      </c>
      <c r="L87" s="159">
        <v>0.55752038998850528</v>
      </c>
      <c r="M87" s="159">
        <v>0.69407235782819487</v>
      </c>
      <c r="N87" s="159">
        <v>0.62301778474139824</v>
      </c>
      <c r="O87" s="159">
        <v>0.59722130525899197</v>
      </c>
      <c r="P87" s="160">
        <v>0.33086185842840604</v>
      </c>
      <c r="Q87" s="135"/>
    </row>
    <row r="88" spans="1:17" x14ac:dyDescent="0.3">
      <c r="A88" s="157" t="s">
        <v>47</v>
      </c>
      <c r="B88" s="158">
        <v>1.2202579792670372E-2</v>
      </c>
      <c r="C88" s="159">
        <v>2.8601104163691712E-2</v>
      </c>
      <c r="D88" s="159">
        <v>3.5488091060504531E-2</v>
      </c>
      <c r="E88" s="159">
        <v>3.2828308715887121E-2</v>
      </c>
      <c r="F88" s="159">
        <v>2.7540574265539682E-2</v>
      </c>
      <c r="G88" s="159">
        <v>2.1236607078864642E-2</v>
      </c>
      <c r="H88" s="159">
        <v>2.5104966232247315E-2</v>
      </c>
      <c r="I88" s="159">
        <v>2.2400017416707382E-2</v>
      </c>
      <c r="J88" s="159">
        <v>1.1446310730469242E-2</v>
      </c>
      <c r="K88" s="159">
        <v>1.3002556866323773E-2</v>
      </c>
      <c r="L88" s="159">
        <v>1.005154833923037E-2</v>
      </c>
      <c r="M88" s="159">
        <v>1.7100879936100072E-2</v>
      </c>
      <c r="N88" s="159">
        <v>3.6663892464320537E-2</v>
      </c>
      <c r="O88" s="159">
        <v>4.3987156756452532E-2</v>
      </c>
      <c r="P88" s="160">
        <v>5.6242642218157411E-2</v>
      </c>
      <c r="Q88" s="135"/>
    </row>
    <row r="89" spans="1:17" x14ac:dyDescent="0.3">
      <c r="A89" s="157" t="s">
        <v>68</v>
      </c>
      <c r="B89" s="158">
        <v>5.0223989384586783E-2</v>
      </c>
      <c r="C89" s="159">
        <v>3.741448119562997E-2</v>
      </c>
      <c r="D89" s="159">
        <v>2.930040687522328E-2</v>
      </c>
      <c r="E89" s="159">
        <v>1.3755154847332973E-2</v>
      </c>
      <c r="F89" s="159">
        <v>5.6613884243129423E-3</v>
      </c>
      <c r="G89" s="159">
        <v>2.6151799764257404E-2</v>
      </c>
      <c r="H89" s="159">
        <v>1.281166846224392E-2</v>
      </c>
      <c r="I89" s="159">
        <v>9.0885954559772348E-3</v>
      </c>
      <c r="J89" s="159">
        <v>1.2686728342886833E-3</v>
      </c>
      <c r="K89" s="161">
        <v>0</v>
      </c>
      <c r="L89" s="159">
        <v>4.964228334540597E-2</v>
      </c>
      <c r="M89" s="159">
        <v>4.589824200549137E-2</v>
      </c>
      <c r="N89" s="159">
        <v>3.8437667877663992E-2</v>
      </c>
      <c r="O89" s="159">
        <v>3.6227710407211934E-2</v>
      </c>
      <c r="P89" s="160">
        <v>1.9827393971658818E-2</v>
      </c>
      <c r="Q89" s="135"/>
    </row>
    <row r="90" spans="1:17" x14ac:dyDescent="0.3">
      <c r="A90" s="157" t="s">
        <v>69</v>
      </c>
      <c r="B90" s="158">
        <v>0.11455815247991692</v>
      </c>
      <c r="C90" s="159">
        <v>6.8448087049692921E-2</v>
      </c>
      <c r="D90" s="159">
        <v>2.6805543681025955E-2</v>
      </c>
      <c r="E90" s="159">
        <v>1.3682894967271417E-2</v>
      </c>
      <c r="F90" s="159">
        <v>5.0803579045776252E-3</v>
      </c>
      <c r="G90" s="159">
        <v>2.5519608124790417E-2</v>
      </c>
      <c r="H90" s="159">
        <v>4.0912262232090536E-3</v>
      </c>
      <c r="I90" s="159">
        <v>1.0393755977860216E-2</v>
      </c>
      <c r="J90" s="161">
        <v>0</v>
      </c>
      <c r="K90" s="161">
        <v>0</v>
      </c>
      <c r="L90" s="159">
        <v>0.13413319991471151</v>
      </c>
      <c r="M90" s="159">
        <v>7.4546133883729271E-2</v>
      </c>
      <c r="N90" s="159">
        <v>8.1761761700663557E-2</v>
      </c>
      <c r="O90" s="159">
        <v>3.3454824126478558E-2</v>
      </c>
      <c r="P90" s="160">
        <v>2.3666992642662171E-2</v>
      </c>
      <c r="Q90" s="135"/>
    </row>
    <row r="91" spans="1:17" x14ac:dyDescent="0.3">
      <c r="A91" s="157" t="s">
        <v>70</v>
      </c>
      <c r="B91" s="158">
        <v>5.2084315039610272E-2</v>
      </c>
      <c r="C91" s="159">
        <v>3.6363476012715265E-2</v>
      </c>
      <c r="D91" s="159">
        <v>1.8071583563327324E-2</v>
      </c>
      <c r="E91" s="159">
        <v>9.4957332875248972E-3</v>
      </c>
      <c r="F91" s="159">
        <v>3.4014540739773619E-3</v>
      </c>
      <c r="G91" s="159">
        <v>2.6285083781121005E-2</v>
      </c>
      <c r="H91" s="159">
        <v>8.3273188920833865E-3</v>
      </c>
      <c r="I91" s="159">
        <v>1.0084604688212463E-2</v>
      </c>
      <c r="J91" s="159">
        <v>2.722791332163813E-3</v>
      </c>
      <c r="K91" s="161">
        <v>0</v>
      </c>
      <c r="L91" s="159">
        <v>6.3908747412115163E-2</v>
      </c>
      <c r="M91" s="159">
        <v>2.720064923096913E-2</v>
      </c>
      <c r="N91" s="159">
        <v>4.3434013223719141E-2</v>
      </c>
      <c r="O91" s="159">
        <v>2.0076784058252556E-2</v>
      </c>
      <c r="P91" s="160">
        <v>9.4206854909757876E-3</v>
      </c>
      <c r="Q91" s="135"/>
    </row>
    <row r="92" spans="1:17" x14ac:dyDescent="0.3">
      <c r="A92" s="157" t="s">
        <v>71</v>
      </c>
      <c r="B92" s="158">
        <v>0.10546654675282446</v>
      </c>
      <c r="C92" s="159">
        <v>3.8431477956533878E-2</v>
      </c>
      <c r="D92" s="159">
        <v>2.5625862089126678E-2</v>
      </c>
      <c r="E92" s="159">
        <v>3.404352015907294E-3</v>
      </c>
      <c r="F92" s="161">
        <v>0</v>
      </c>
      <c r="G92" s="159">
        <v>6.778034562752471E-3</v>
      </c>
      <c r="H92" s="159">
        <v>4.4654763995482967E-3</v>
      </c>
      <c r="I92" s="161">
        <v>0</v>
      </c>
      <c r="J92" s="161">
        <v>0</v>
      </c>
      <c r="K92" s="161">
        <v>0</v>
      </c>
      <c r="L92" s="159">
        <v>0.13361029950199255</v>
      </c>
      <c r="M92" s="159">
        <v>5.5042847313730998E-2</v>
      </c>
      <c r="N92" s="159">
        <v>4.4750112844238445E-2</v>
      </c>
      <c r="O92" s="159">
        <v>3.8101352648344619E-2</v>
      </c>
      <c r="P92" s="160">
        <v>4.5209801231405715E-3</v>
      </c>
      <c r="Q92" s="135"/>
    </row>
    <row r="93" spans="1:17" x14ac:dyDescent="0.3">
      <c r="A93" s="157" t="s">
        <v>48</v>
      </c>
      <c r="B93" s="158">
        <v>2.0274444421630655E-3</v>
      </c>
      <c r="C93" s="159">
        <v>4.227977201788467E-3</v>
      </c>
      <c r="D93" s="159">
        <v>7.1877871454668783E-3</v>
      </c>
      <c r="E93" s="159">
        <v>7.7725758971709819E-3</v>
      </c>
      <c r="F93" s="159">
        <v>1.5361418638427575E-3</v>
      </c>
      <c r="G93" s="159">
        <v>1.1708311274569042E-3</v>
      </c>
      <c r="H93" s="159">
        <v>4.4213873601616303E-3</v>
      </c>
      <c r="I93" s="161">
        <v>0</v>
      </c>
      <c r="J93" s="159">
        <v>7.7608982407190044E-4</v>
      </c>
      <c r="K93" s="161">
        <v>0</v>
      </c>
      <c r="L93" s="159">
        <v>4.0535678367997161E-4</v>
      </c>
      <c r="M93" s="159">
        <v>2.7564816642271948E-3</v>
      </c>
      <c r="N93" s="159">
        <v>6.1366567262383463E-3</v>
      </c>
      <c r="O93" s="159">
        <v>1.1564733645481773E-2</v>
      </c>
      <c r="P93" s="160">
        <v>1.2454395381137309E-2</v>
      </c>
      <c r="Q93" s="135"/>
    </row>
    <row r="94" spans="1:17" x14ac:dyDescent="0.3">
      <c r="A94" s="157" t="s">
        <v>76</v>
      </c>
      <c r="B94" s="158">
        <v>4.3721181328682298E-3</v>
      </c>
      <c r="C94" s="159">
        <v>1.6553529280154251E-2</v>
      </c>
      <c r="D94" s="159">
        <v>1.2193001208490425E-2</v>
      </c>
      <c r="E94" s="159">
        <v>7.811583635389494E-3</v>
      </c>
      <c r="F94" s="159">
        <v>8.2497678876638451E-4</v>
      </c>
      <c r="G94" s="159">
        <v>1.8010399521581479E-2</v>
      </c>
      <c r="H94" s="159">
        <v>6.9616133010247921E-3</v>
      </c>
      <c r="I94" s="159">
        <v>1.0775045433671472E-2</v>
      </c>
      <c r="J94" s="161">
        <v>0</v>
      </c>
      <c r="K94" s="161">
        <v>0</v>
      </c>
      <c r="L94" s="159">
        <v>4.0452692581046112E-3</v>
      </c>
      <c r="M94" s="159">
        <v>1.0148639064841375E-2</v>
      </c>
      <c r="N94" s="159">
        <v>1.2362923799733498E-2</v>
      </c>
      <c r="O94" s="159">
        <v>1.2713924165467242E-2</v>
      </c>
      <c r="P94" s="160">
        <v>5.6061857209921614E-3</v>
      </c>
      <c r="Q94" s="135"/>
    </row>
    <row r="95" spans="1:17" ht="22.8" x14ac:dyDescent="0.3">
      <c r="A95" s="157" t="s">
        <v>49</v>
      </c>
      <c r="B95" s="158">
        <v>2.3467831905376831E-2</v>
      </c>
      <c r="C95" s="159">
        <v>1.4905934722653148E-2</v>
      </c>
      <c r="D95" s="159">
        <v>9.6448189211715586E-3</v>
      </c>
      <c r="E95" s="159">
        <v>9.6393378680539599E-3</v>
      </c>
      <c r="F95" s="161">
        <v>0</v>
      </c>
      <c r="G95" s="159">
        <v>2.659375634061397E-3</v>
      </c>
      <c r="H95" s="159">
        <v>2.9802051528334699E-3</v>
      </c>
      <c r="I95" s="159">
        <v>2.0082967972671179E-3</v>
      </c>
      <c r="J95" s="161">
        <v>0</v>
      </c>
      <c r="K95" s="161">
        <v>0</v>
      </c>
      <c r="L95" s="159">
        <v>2.272501765625826E-2</v>
      </c>
      <c r="M95" s="159">
        <v>2.187657405780874E-2</v>
      </c>
      <c r="N95" s="159">
        <v>1.6884619185839524E-2</v>
      </c>
      <c r="O95" s="159">
        <v>1.5173229873573568E-2</v>
      </c>
      <c r="P95" s="160">
        <v>1.3043606392322351E-2</v>
      </c>
      <c r="Q95" s="135"/>
    </row>
    <row r="96" spans="1:17" x14ac:dyDescent="0.3">
      <c r="A96" s="157" t="s">
        <v>77</v>
      </c>
      <c r="B96" s="162">
        <v>0</v>
      </c>
      <c r="C96" s="159">
        <v>4.0959618504479592E-4</v>
      </c>
      <c r="D96" s="161">
        <v>0</v>
      </c>
      <c r="E96" s="159">
        <v>1.7673412807683443E-3</v>
      </c>
      <c r="F96" s="159">
        <v>1.6999819412839808E-3</v>
      </c>
      <c r="G96" s="159">
        <v>9.247257900926076E-4</v>
      </c>
      <c r="H96" s="159">
        <v>2.2132367267837681E-3</v>
      </c>
      <c r="I96" s="161">
        <v>0</v>
      </c>
      <c r="J96" s="161">
        <v>0</v>
      </c>
      <c r="K96" s="159">
        <v>2.7695305152778916E-3</v>
      </c>
      <c r="L96" s="161">
        <v>0</v>
      </c>
      <c r="M96" s="161">
        <v>0</v>
      </c>
      <c r="N96" s="161">
        <v>0</v>
      </c>
      <c r="O96" s="161">
        <v>0</v>
      </c>
      <c r="P96" s="160">
        <v>2.5505878014032784E-3</v>
      </c>
      <c r="Q96" s="135"/>
    </row>
    <row r="97" spans="1:17" x14ac:dyDescent="0.3">
      <c r="A97" s="157" t="s">
        <v>78</v>
      </c>
      <c r="B97" s="162">
        <v>0</v>
      </c>
      <c r="C97" s="161">
        <v>0</v>
      </c>
      <c r="D97" s="159">
        <v>9.7402772112849202E-4</v>
      </c>
      <c r="E97" s="159">
        <v>8.0093114469161949E-3</v>
      </c>
      <c r="F97" s="159">
        <v>9.667393901804272E-2</v>
      </c>
      <c r="G97" s="161">
        <v>0</v>
      </c>
      <c r="H97" s="159">
        <v>2.2984666616130858E-3</v>
      </c>
      <c r="I97" s="159">
        <v>1.1354145223131584E-2</v>
      </c>
      <c r="J97" s="159">
        <v>2.6574726629371308E-2</v>
      </c>
      <c r="K97" s="159">
        <v>0.20300206246156027</v>
      </c>
      <c r="L97" s="161">
        <v>0</v>
      </c>
      <c r="M97" s="161">
        <v>0</v>
      </c>
      <c r="N97" s="161">
        <v>0</v>
      </c>
      <c r="O97" s="161">
        <v>0</v>
      </c>
      <c r="P97" s="160">
        <v>2.5842676881456795E-2</v>
      </c>
      <c r="Q97" s="135"/>
    </row>
    <row r="98" spans="1:17" x14ac:dyDescent="0.3">
      <c r="A98" s="157" t="s">
        <v>79</v>
      </c>
      <c r="B98" s="162">
        <v>0</v>
      </c>
      <c r="C98" s="161">
        <v>0</v>
      </c>
      <c r="D98" s="159">
        <v>1.0654165271053993E-3</v>
      </c>
      <c r="E98" s="159">
        <v>8.5595753170090508E-3</v>
      </c>
      <c r="F98" s="159">
        <v>0.15879643039692368</v>
      </c>
      <c r="G98" s="161">
        <v>0</v>
      </c>
      <c r="H98" s="159">
        <v>1.4653164779448107E-2</v>
      </c>
      <c r="I98" s="159">
        <v>7.148983580937544E-3</v>
      </c>
      <c r="J98" s="159">
        <v>2.2715463960461174E-2</v>
      </c>
      <c r="K98" s="159">
        <v>0.30077345287147145</v>
      </c>
      <c r="L98" s="161">
        <v>0</v>
      </c>
      <c r="M98" s="161">
        <v>0</v>
      </c>
      <c r="N98" s="161">
        <v>0</v>
      </c>
      <c r="O98" s="161">
        <v>0</v>
      </c>
      <c r="P98" s="160">
        <v>6.4300099052056414E-2</v>
      </c>
      <c r="Q98" s="135"/>
    </row>
    <row r="99" spans="1:17" x14ac:dyDescent="0.3">
      <c r="A99" s="157" t="s">
        <v>80</v>
      </c>
      <c r="B99" s="162">
        <v>0</v>
      </c>
      <c r="C99" s="161">
        <v>0</v>
      </c>
      <c r="D99" s="159">
        <v>1.0994250231796594E-3</v>
      </c>
      <c r="E99" s="159">
        <v>4.4980216897064183E-3</v>
      </c>
      <c r="F99" s="159">
        <v>1.0710882661904682E-2</v>
      </c>
      <c r="G99" s="161">
        <v>0</v>
      </c>
      <c r="H99" s="159">
        <v>5.1887471124413319E-3</v>
      </c>
      <c r="I99" s="159">
        <v>8.6515956578786107E-3</v>
      </c>
      <c r="J99" s="159">
        <v>2.2753563031009112E-3</v>
      </c>
      <c r="K99" s="159">
        <v>2.2398997099104246E-2</v>
      </c>
      <c r="L99" s="161">
        <v>0</v>
      </c>
      <c r="M99" s="161">
        <v>0</v>
      </c>
      <c r="N99" s="161">
        <v>0</v>
      </c>
      <c r="O99" s="161">
        <v>0</v>
      </c>
      <c r="P99" s="160">
        <v>3.006856183128574E-3</v>
      </c>
      <c r="Q99" s="135"/>
    </row>
    <row r="100" spans="1:17" x14ac:dyDescent="0.3">
      <c r="A100" s="157" t="s">
        <v>81</v>
      </c>
      <c r="B100" s="162">
        <v>0</v>
      </c>
      <c r="C100" s="159">
        <v>7.9183867070229796E-4</v>
      </c>
      <c r="D100" s="161">
        <v>0</v>
      </c>
      <c r="E100" s="159">
        <v>6.9988995314528653E-4</v>
      </c>
      <c r="F100" s="159">
        <v>3.7261156490636794E-3</v>
      </c>
      <c r="G100" s="161">
        <v>0</v>
      </c>
      <c r="H100" s="161">
        <v>0</v>
      </c>
      <c r="I100" s="161">
        <v>0</v>
      </c>
      <c r="J100" s="161">
        <v>0</v>
      </c>
      <c r="K100" s="159">
        <v>1.0243223020522949E-2</v>
      </c>
      <c r="L100" s="161">
        <v>0</v>
      </c>
      <c r="M100" s="161">
        <v>0</v>
      </c>
      <c r="N100" s="159">
        <v>1.3099906431738606E-3</v>
      </c>
      <c r="O100" s="161">
        <v>0</v>
      </c>
      <c r="P100" s="160">
        <v>1.1866926630435452E-3</v>
      </c>
      <c r="Q100" s="135"/>
    </row>
    <row r="101" spans="1:17" x14ac:dyDescent="0.3">
      <c r="A101" s="157" t="s">
        <v>82</v>
      </c>
      <c r="B101" s="158">
        <v>0.12821003742365006</v>
      </c>
      <c r="C101" s="159">
        <v>0.17058786212958962</v>
      </c>
      <c r="D101" s="159">
        <v>0.13445854537286492</v>
      </c>
      <c r="E101" s="159">
        <v>0.10354391362063101</v>
      </c>
      <c r="F101" s="159">
        <v>0.11673305569556468</v>
      </c>
      <c r="G101" s="159">
        <v>4.9965875314058154E-2</v>
      </c>
      <c r="H101" s="159">
        <v>5.2258899391076301E-2</v>
      </c>
      <c r="I101" s="159">
        <v>4.1302054446063864E-2</v>
      </c>
      <c r="J101" s="159">
        <v>0.11816039199230199</v>
      </c>
      <c r="K101" s="159">
        <v>8.5586857607215377E-2</v>
      </c>
      <c r="L101" s="159">
        <v>9.7184071811832085E-2</v>
      </c>
      <c r="M101" s="159">
        <v>0.19007593134085943</v>
      </c>
      <c r="N101" s="159">
        <v>0.19574666047391559</v>
      </c>
      <c r="O101" s="159">
        <v>0.17114423889020014</v>
      </c>
      <c r="P101" s="160">
        <v>0.19801941051463356</v>
      </c>
      <c r="Q101" s="135"/>
    </row>
    <row r="102" spans="1:17" x14ac:dyDescent="0.3">
      <c r="A102" s="157" t="s">
        <v>83</v>
      </c>
      <c r="B102" s="158">
        <v>0.17427637649663091</v>
      </c>
      <c r="C102" s="159">
        <v>0.25849981898782581</v>
      </c>
      <c r="D102" s="159">
        <v>0.24943375362858225</v>
      </c>
      <c r="E102" s="159">
        <v>0.25025390383798585</v>
      </c>
      <c r="F102" s="159">
        <v>0.26073061929474367</v>
      </c>
      <c r="G102" s="159">
        <v>0.13907358767780775</v>
      </c>
      <c r="H102" s="159">
        <v>0.14376988530406071</v>
      </c>
      <c r="I102" s="159">
        <v>0.23480372630384347</v>
      </c>
      <c r="J102" s="159">
        <v>0.27759744358943761</v>
      </c>
      <c r="K102" s="159">
        <v>0.19050122149534046</v>
      </c>
      <c r="L102" s="159">
        <v>0.15125524240741123</v>
      </c>
      <c r="M102" s="159">
        <v>0.24893378371832012</v>
      </c>
      <c r="N102" s="159">
        <v>0.28057362572986205</v>
      </c>
      <c r="O102" s="159">
        <v>0.30935441570761674</v>
      </c>
      <c r="P102" s="160">
        <v>0.34453512183664048</v>
      </c>
      <c r="Q102" s="135"/>
    </row>
    <row r="103" spans="1:17" x14ac:dyDescent="0.3">
      <c r="A103" s="157" t="s">
        <v>84</v>
      </c>
      <c r="B103" s="158">
        <v>5.2123946712770292E-2</v>
      </c>
      <c r="C103" s="159">
        <v>0.15500577942868349</v>
      </c>
      <c r="D103" s="159">
        <v>0.18721876332146006</v>
      </c>
      <c r="E103" s="159">
        <v>0.12370902102782826</v>
      </c>
      <c r="F103" s="159">
        <v>4.2999517935811353E-2</v>
      </c>
      <c r="G103" s="159">
        <v>0.14938149074203669</v>
      </c>
      <c r="H103" s="159">
        <v>0.10215163956825292</v>
      </c>
      <c r="I103" s="159">
        <v>9.9756599496417186E-2</v>
      </c>
      <c r="J103" s="159">
        <v>4.8588626710369689E-2</v>
      </c>
      <c r="K103" s="159">
        <v>1.6009466911077408E-2</v>
      </c>
      <c r="L103" s="159">
        <v>3.6606757758749678E-2</v>
      </c>
      <c r="M103" s="159">
        <v>0.1056939238569167</v>
      </c>
      <c r="N103" s="159">
        <v>0.1674237846052011</v>
      </c>
      <c r="O103" s="159">
        <v>0.21708238658007331</v>
      </c>
      <c r="P103" s="160">
        <v>0.12654339687609001</v>
      </c>
      <c r="Q103" s="135"/>
    </row>
    <row r="104" spans="1:17" x14ac:dyDescent="0.3">
      <c r="A104" s="157" t="s">
        <v>85</v>
      </c>
      <c r="B104" s="158">
        <v>1.9361645369861845E-3</v>
      </c>
      <c r="C104" s="159">
        <v>4.1854799571544509E-3</v>
      </c>
      <c r="D104" s="159">
        <v>4.0537644896011891E-3</v>
      </c>
      <c r="E104" s="159">
        <v>3.0451525804992123E-3</v>
      </c>
      <c r="F104" s="159">
        <v>1.0824366390882576E-3</v>
      </c>
      <c r="G104" s="159">
        <v>4.2463327672974949E-3</v>
      </c>
      <c r="H104" s="159">
        <v>1.0388345781571832E-2</v>
      </c>
      <c r="I104" s="159">
        <v>1.1047814331850046E-3</v>
      </c>
      <c r="J104" s="161">
        <v>0</v>
      </c>
      <c r="K104" s="161">
        <v>0</v>
      </c>
      <c r="L104" s="159">
        <v>4.6401970539363757E-4</v>
      </c>
      <c r="M104" s="159">
        <v>2.5604125109705079E-3</v>
      </c>
      <c r="N104" s="159">
        <v>4.9969263581450905E-3</v>
      </c>
      <c r="O104" s="159">
        <v>1.5191972458485324E-3</v>
      </c>
      <c r="P104" s="160">
        <v>3.044974992034483E-3</v>
      </c>
      <c r="Q104" s="135"/>
    </row>
    <row r="105" spans="1:17" x14ac:dyDescent="0.3">
      <c r="A105" s="157" t="s">
        <v>86</v>
      </c>
      <c r="B105" s="158">
        <v>0.56577585829377208</v>
      </c>
      <c r="C105" s="159">
        <v>0.18256847057921485</v>
      </c>
      <c r="D105" s="159">
        <v>7.2627751717222869E-2</v>
      </c>
      <c r="E105" s="159">
        <v>1.7868832091401516E-2</v>
      </c>
      <c r="F105" s="159">
        <v>1.7080812283597074E-3</v>
      </c>
      <c r="G105" s="159">
        <v>0.10759106538628553</v>
      </c>
      <c r="H105" s="159">
        <v>2.7600260806882645E-2</v>
      </c>
      <c r="I105" s="159">
        <v>1.9399357723785416E-3</v>
      </c>
      <c r="J105" s="159">
        <v>4.4404270773409724E-3</v>
      </c>
      <c r="K105" s="161">
        <v>0</v>
      </c>
      <c r="L105" s="159">
        <v>0.66295657262109509</v>
      </c>
      <c r="M105" s="159">
        <v>0.33075852574925169</v>
      </c>
      <c r="N105" s="159">
        <v>0.17966765718182018</v>
      </c>
      <c r="O105" s="159">
        <v>8.2184628214850314E-2</v>
      </c>
      <c r="P105" s="160">
        <v>1.9295829670969669E-2</v>
      </c>
      <c r="Q105" s="135"/>
    </row>
    <row r="106" spans="1:17" x14ac:dyDescent="0.3">
      <c r="A106" s="157" t="s">
        <v>87</v>
      </c>
      <c r="B106" s="158">
        <v>8.1647124095048334E-4</v>
      </c>
      <c r="C106" s="159">
        <v>6.451441435819926E-4</v>
      </c>
      <c r="D106" s="161">
        <v>0</v>
      </c>
      <c r="E106" s="159">
        <v>2.7939276891473428E-3</v>
      </c>
      <c r="F106" s="161">
        <v>0</v>
      </c>
      <c r="G106" s="161">
        <v>0</v>
      </c>
      <c r="H106" s="159">
        <v>2.3416491094404783E-3</v>
      </c>
      <c r="I106" s="159">
        <v>4.9844486734668047E-3</v>
      </c>
      <c r="J106" s="161">
        <v>0</v>
      </c>
      <c r="K106" s="161">
        <v>0</v>
      </c>
      <c r="L106" s="159">
        <v>1.3496013377566429E-3</v>
      </c>
      <c r="M106" s="159">
        <v>7.3942572112460604E-4</v>
      </c>
      <c r="N106" s="159">
        <v>3.3372596096977971E-4</v>
      </c>
      <c r="O106" s="161">
        <v>0</v>
      </c>
      <c r="P106" s="163">
        <v>0</v>
      </c>
      <c r="Q106" s="135"/>
    </row>
    <row r="107" spans="1:17" x14ac:dyDescent="0.3">
      <c r="A107" s="157" t="s">
        <v>88</v>
      </c>
      <c r="B107" s="162">
        <v>0</v>
      </c>
      <c r="C107" s="159">
        <v>3.6800005095525152E-4</v>
      </c>
      <c r="D107" s="159">
        <v>9.2447562419731072E-4</v>
      </c>
      <c r="E107" s="159">
        <v>5.3470183996362419E-3</v>
      </c>
      <c r="F107" s="159">
        <v>9.9899050379955324E-4</v>
      </c>
      <c r="G107" s="159">
        <v>1.449457985648526E-3</v>
      </c>
      <c r="H107" s="159">
        <v>7.5519616251498271E-3</v>
      </c>
      <c r="I107" s="159">
        <v>4.9078780967966203E-3</v>
      </c>
      <c r="J107" s="159">
        <v>2.5970336828406637E-3</v>
      </c>
      <c r="K107" s="161">
        <v>0</v>
      </c>
      <c r="L107" s="161">
        <v>0</v>
      </c>
      <c r="M107" s="161">
        <v>0</v>
      </c>
      <c r="N107" s="159">
        <v>6.0880661841296291E-4</v>
      </c>
      <c r="O107" s="159">
        <v>5.6087742078755084E-4</v>
      </c>
      <c r="P107" s="160">
        <v>8.170809618214057E-4</v>
      </c>
      <c r="Q107" s="135"/>
    </row>
    <row r="108" spans="1:17" x14ac:dyDescent="0.3">
      <c r="A108" s="157" t="s">
        <v>89</v>
      </c>
      <c r="B108" s="162">
        <v>0</v>
      </c>
      <c r="C108" s="161">
        <v>0</v>
      </c>
      <c r="D108" s="159">
        <v>2.2725963158276375E-3</v>
      </c>
      <c r="E108" s="159">
        <v>8.4586280943831204E-3</v>
      </c>
      <c r="F108" s="159">
        <v>7.3862075681441512E-3</v>
      </c>
      <c r="G108" s="159">
        <v>4.7746779320453547E-3</v>
      </c>
      <c r="H108" s="159">
        <v>6.6732884955717272E-3</v>
      </c>
      <c r="I108" s="159">
        <v>1.4468748262594427E-2</v>
      </c>
      <c r="J108" s="159">
        <v>1.5654434894927079E-2</v>
      </c>
      <c r="K108" s="159">
        <v>3.751000904333837E-3</v>
      </c>
      <c r="L108" s="161">
        <v>0</v>
      </c>
      <c r="M108" s="161">
        <v>0</v>
      </c>
      <c r="N108" s="161">
        <v>0</v>
      </c>
      <c r="O108" s="159">
        <v>5.6087742078755095E-4</v>
      </c>
      <c r="P108" s="160">
        <v>6.7557914449748835E-4</v>
      </c>
      <c r="Q108" s="135"/>
    </row>
    <row r="109" spans="1:17" x14ac:dyDescent="0.3">
      <c r="A109" s="157" t="s">
        <v>90</v>
      </c>
      <c r="B109" s="158">
        <v>3.2289697192105989E-4</v>
      </c>
      <c r="C109" s="161">
        <v>0</v>
      </c>
      <c r="D109" s="159">
        <v>2.1989084041624226E-3</v>
      </c>
      <c r="E109" s="159">
        <v>5.7893738553757533E-3</v>
      </c>
      <c r="F109" s="159">
        <v>1.3575028004292201E-2</v>
      </c>
      <c r="G109" s="159">
        <v>5.4237384910827517E-3</v>
      </c>
      <c r="H109" s="159">
        <v>6.6636476402686939E-3</v>
      </c>
      <c r="I109" s="159">
        <v>8.3619915726322186E-3</v>
      </c>
      <c r="J109" s="159">
        <v>7.6798265008364633E-3</v>
      </c>
      <c r="K109" s="159">
        <v>2.5223893163533816E-2</v>
      </c>
      <c r="L109" s="159">
        <v>5.3373856102380333E-4</v>
      </c>
      <c r="M109" s="161">
        <v>0</v>
      </c>
      <c r="N109" s="161">
        <v>0</v>
      </c>
      <c r="O109" s="161">
        <v>0</v>
      </c>
      <c r="P109" s="160">
        <v>2.225174786578681E-3</v>
      </c>
      <c r="Q109" s="135"/>
    </row>
    <row r="110" spans="1:17" x14ac:dyDescent="0.3">
      <c r="A110" s="157" t="s">
        <v>91</v>
      </c>
      <c r="B110" s="162">
        <v>0</v>
      </c>
      <c r="C110" s="161">
        <v>0</v>
      </c>
      <c r="D110" s="159">
        <v>4.2362026536669274E-4</v>
      </c>
      <c r="E110" s="161">
        <v>0</v>
      </c>
      <c r="F110" s="159">
        <v>9.6984773796624196E-4</v>
      </c>
      <c r="G110" s="161">
        <v>0</v>
      </c>
      <c r="H110" s="161">
        <v>0</v>
      </c>
      <c r="I110" s="161">
        <v>0</v>
      </c>
      <c r="J110" s="159">
        <v>8.3509333668545813E-4</v>
      </c>
      <c r="K110" s="159">
        <v>1.7830674963502822E-3</v>
      </c>
      <c r="L110" s="161">
        <v>0</v>
      </c>
      <c r="M110" s="161">
        <v>0</v>
      </c>
      <c r="N110" s="161">
        <v>0</v>
      </c>
      <c r="O110" s="159">
        <v>7.0539331821365629E-4</v>
      </c>
      <c r="P110" s="163">
        <v>0</v>
      </c>
      <c r="Q110" s="135"/>
    </row>
    <row r="111" spans="1:17" x14ac:dyDescent="0.3">
      <c r="A111" s="157" t="s">
        <v>92</v>
      </c>
      <c r="B111" s="158">
        <v>1.2946135949932335E-2</v>
      </c>
      <c r="C111" s="159">
        <v>2.5506410019573062E-2</v>
      </c>
      <c r="D111" s="159">
        <v>5.0557230333996082E-2</v>
      </c>
      <c r="E111" s="159">
        <v>7.3984588494022799E-2</v>
      </c>
      <c r="F111" s="159">
        <v>6.589415514090019E-2</v>
      </c>
      <c r="G111" s="159">
        <v>6.176026210100273E-2</v>
      </c>
      <c r="H111" s="159">
        <v>8.1084932808052637E-2</v>
      </c>
      <c r="I111" s="159">
        <v>8.9209925356076775E-2</v>
      </c>
      <c r="J111" s="159">
        <v>0.1101073995533946</v>
      </c>
      <c r="K111" s="159">
        <v>4.4328770994139843E-2</v>
      </c>
      <c r="L111" s="159">
        <v>6.9301351143828196E-3</v>
      </c>
      <c r="M111" s="159">
        <v>3.0683537790403104E-2</v>
      </c>
      <c r="N111" s="159">
        <v>1.7821362740071556E-2</v>
      </c>
      <c r="O111" s="159">
        <v>3.8713186092271944E-2</v>
      </c>
      <c r="P111" s="160">
        <v>3.5537127008307544E-2</v>
      </c>
      <c r="Q111" s="135"/>
    </row>
    <row r="112" spans="1:17" ht="22.8" x14ac:dyDescent="0.3">
      <c r="A112" s="157" t="s">
        <v>93</v>
      </c>
      <c r="B112" s="158">
        <v>3.5268073225168929E-2</v>
      </c>
      <c r="C112" s="159">
        <v>0.10679831522634406</v>
      </c>
      <c r="D112" s="159">
        <v>0.21028199956699989</v>
      </c>
      <c r="E112" s="159">
        <v>0.31807537698083349</v>
      </c>
      <c r="F112" s="159">
        <v>0.20341309325319576</v>
      </c>
      <c r="G112" s="159">
        <v>0.31599921359143329</v>
      </c>
      <c r="H112" s="159">
        <v>0.43780674317408158</v>
      </c>
      <c r="I112" s="159">
        <v>0.38661173314646879</v>
      </c>
      <c r="J112" s="159">
        <v>0.3348554677282124</v>
      </c>
      <c r="K112" s="159">
        <v>9.6397985975349904E-2</v>
      </c>
      <c r="L112" s="159">
        <v>2.4313776002347451E-2</v>
      </c>
      <c r="M112" s="159">
        <v>5.0157621930685202E-2</v>
      </c>
      <c r="N112" s="159">
        <v>7.6193409512532867E-2</v>
      </c>
      <c r="O112" s="159">
        <v>0.112977031916528</v>
      </c>
      <c r="P112" s="160">
        <v>0.15419417239821959</v>
      </c>
      <c r="Q112" s="135"/>
    </row>
    <row r="113" spans="1:17" x14ac:dyDescent="0.3">
      <c r="A113" s="157" t="s">
        <v>94</v>
      </c>
      <c r="B113" s="158">
        <v>2.8036717537626984E-2</v>
      </c>
      <c r="C113" s="159">
        <v>8.8024492069834412E-2</v>
      </c>
      <c r="D113" s="159">
        <v>8.0479000945145804E-2</v>
      </c>
      <c r="E113" s="159">
        <v>6.2260798922207483E-2</v>
      </c>
      <c r="F113" s="159">
        <v>1.4601599272198278E-2</v>
      </c>
      <c r="G113" s="159">
        <v>0.15725117938793867</v>
      </c>
      <c r="H113" s="159">
        <v>9.6277514974927342E-2</v>
      </c>
      <c r="I113" s="159">
        <v>7.9881081540503551E-2</v>
      </c>
      <c r="J113" s="159">
        <v>2.7918308040719354E-2</v>
      </c>
      <c r="K113" s="161">
        <v>0</v>
      </c>
      <c r="L113" s="159">
        <v>1.7931151074791873E-2</v>
      </c>
      <c r="M113" s="159">
        <v>3.973310850463023E-2</v>
      </c>
      <c r="N113" s="159">
        <v>6.579486737224724E-2</v>
      </c>
      <c r="O113" s="159">
        <v>6.3225282008751146E-2</v>
      </c>
      <c r="P113" s="160">
        <v>2.0775807030522089E-2</v>
      </c>
      <c r="Q113" s="135"/>
    </row>
    <row r="114" spans="1:17" x14ac:dyDescent="0.3">
      <c r="A114" s="157" t="s">
        <v>95</v>
      </c>
      <c r="B114" s="158">
        <v>2.8732161059061853E-4</v>
      </c>
      <c r="C114" s="159">
        <v>8.6222305516384708E-4</v>
      </c>
      <c r="D114" s="161">
        <v>0</v>
      </c>
      <c r="E114" s="159">
        <v>9.5226124682839337E-4</v>
      </c>
      <c r="F114" s="161">
        <v>0</v>
      </c>
      <c r="G114" s="161">
        <v>0</v>
      </c>
      <c r="H114" s="159">
        <v>6.7268634663873597E-4</v>
      </c>
      <c r="I114" s="159">
        <v>1.8350154582434199E-3</v>
      </c>
      <c r="J114" s="161">
        <v>0</v>
      </c>
      <c r="K114" s="161">
        <v>0</v>
      </c>
      <c r="L114" s="159">
        <v>4.7493360521562916E-4</v>
      </c>
      <c r="M114" s="161">
        <v>0</v>
      </c>
      <c r="N114" s="159">
        <v>1.4264321463255212E-3</v>
      </c>
      <c r="O114" s="161">
        <v>0</v>
      </c>
      <c r="P114" s="163">
        <v>0</v>
      </c>
      <c r="Q114" s="135"/>
    </row>
    <row r="115" spans="1:17" x14ac:dyDescent="0.3">
      <c r="A115" s="157" t="s">
        <v>96</v>
      </c>
      <c r="B115" s="162">
        <v>0</v>
      </c>
      <c r="C115" s="159">
        <v>6.1561656813768273E-3</v>
      </c>
      <c r="D115" s="159">
        <v>1.9307207431597743E-3</v>
      </c>
      <c r="E115" s="159">
        <v>2.1504047524418903E-3</v>
      </c>
      <c r="F115" s="161">
        <v>0</v>
      </c>
      <c r="G115" s="159">
        <v>3.0831186233627765E-3</v>
      </c>
      <c r="H115" s="159">
        <v>2.6181664205222727E-3</v>
      </c>
      <c r="I115" s="159">
        <v>3.6773559793815054E-3</v>
      </c>
      <c r="J115" s="161">
        <v>0</v>
      </c>
      <c r="K115" s="161">
        <v>0</v>
      </c>
      <c r="L115" s="161">
        <v>0</v>
      </c>
      <c r="M115" s="159">
        <v>6.6372887683865912E-4</v>
      </c>
      <c r="N115" s="159">
        <v>8.1027506573220186E-3</v>
      </c>
      <c r="O115" s="159">
        <v>1.9724851840716533E-3</v>
      </c>
      <c r="P115" s="163">
        <v>0</v>
      </c>
      <c r="Q115" s="135"/>
    </row>
    <row r="116" spans="1:17" x14ac:dyDescent="0.3">
      <c r="A116" s="157" t="s">
        <v>97</v>
      </c>
      <c r="B116" s="158">
        <v>1.2368285372454604E-4</v>
      </c>
      <c r="C116" s="159">
        <v>1.8324268882073488E-2</v>
      </c>
      <c r="D116" s="159">
        <v>0.20700700488406432</v>
      </c>
      <c r="E116" s="159">
        <v>0.44426509380501145</v>
      </c>
      <c r="F116" s="159">
        <v>0.426997181111964</v>
      </c>
      <c r="G116" s="159">
        <v>0.11478721476720809</v>
      </c>
      <c r="H116" s="159">
        <v>0.49518005949799732</v>
      </c>
      <c r="I116" s="159">
        <v>0.45807575433793535</v>
      </c>
      <c r="J116" s="159">
        <v>0.40197921282087823</v>
      </c>
      <c r="K116" s="159">
        <v>0.47500508527913732</v>
      </c>
      <c r="L116" s="161">
        <v>0</v>
      </c>
      <c r="M116" s="159">
        <v>6.3567646999172507E-4</v>
      </c>
      <c r="N116" s="159">
        <v>3.0002997582889473E-2</v>
      </c>
      <c r="O116" s="159">
        <v>0.17860341842090902</v>
      </c>
      <c r="P116" s="160">
        <v>0.36560383249319683</v>
      </c>
      <c r="Q116" s="135"/>
    </row>
    <row r="117" spans="1:17" x14ac:dyDescent="0.3">
      <c r="A117" s="157" t="s">
        <v>98</v>
      </c>
      <c r="B117" s="158">
        <v>1.269975839922767E-2</v>
      </c>
      <c r="C117" s="159">
        <v>0.10323668748826748</v>
      </c>
      <c r="D117" s="159">
        <v>0.37033059673574603</v>
      </c>
      <c r="E117" s="159">
        <v>0.46530364695192877</v>
      </c>
      <c r="F117" s="159">
        <v>0.5509778036081231</v>
      </c>
      <c r="G117" s="159">
        <v>0.33039786983558772</v>
      </c>
      <c r="H117" s="159">
        <v>0.39506129772510912</v>
      </c>
      <c r="I117" s="159">
        <v>0.48962668505862045</v>
      </c>
      <c r="J117" s="159">
        <v>0.56831482959875623</v>
      </c>
      <c r="K117" s="159">
        <v>0.50474553599491689</v>
      </c>
      <c r="L117" s="159">
        <v>2.6757547402979473E-3</v>
      </c>
      <c r="M117" s="159">
        <v>3.722034131709475E-2</v>
      </c>
      <c r="N117" s="159">
        <v>0.1151863561822207</v>
      </c>
      <c r="O117" s="159">
        <v>0.32806645372849752</v>
      </c>
      <c r="P117" s="160">
        <v>0.53515331102275632</v>
      </c>
      <c r="Q117" s="135"/>
    </row>
    <row r="118" spans="1:17" x14ac:dyDescent="0.3">
      <c r="A118" s="157" t="s">
        <v>99</v>
      </c>
      <c r="B118" s="162">
        <v>0</v>
      </c>
      <c r="C118" s="159">
        <v>1.2752318776067155E-3</v>
      </c>
      <c r="D118" s="159">
        <v>7.5894269442942286E-3</v>
      </c>
      <c r="E118" s="159">
        <v>1.3427102964413472E-2</v>
      </c>
      <c r="F118" s="159">
        <v>3.9267144603272958E-3</v>
      </c>
      <c r="G118" s="159">
        <v>1.4079653375670177E-2</v>
      </c>
      <c r="H118" s="159">
        <v>1.5999776863717993E-2</v>
      </c>
      <c r="I118" s="159">
        <v>1.7039140239030467E-2</v>
      </c>
      <c r="J118" s="159">
        <v>1.0208114769441005E-2</v>
      </c>
      <c r="K118" s="161">
        <v>0</v>
      </c>
      <c r="L118" s="161">
        <v>0</v>
      </c>
      <c r="M118" s="159">
        <v>7.3098838076697699E-4</v>
      </c>
      <c r="N118" s="159">
        <v>3.1147521959967159E-4</v>
      </c>
      <c r="O118" s="159">
        <v>2.4581817198645029E-3</v>
      </c>
      <c r="P118" s="160">
        <v>2.7197133076658771E-3</v>
      </c>
      <c r="Q118" s="135"/>
    </row>
    <row r="119" spans="1:17" x14ac:dyDescent="0.3">
      <c r="A119" s="157" t="s">
        <v>100</v>
      </c>
      <c r="B119" s="158">
        <v>1.5633584889188164E-3</v>
      </c>
      <c r="C119" s="159">
        <v>6.7073499233515745E-3</v>
      </c>
      <c r="D119" s="159">
        <v>1.608052036544233E-2</v>
      </c>
      <c r="E119" s="159">
        <v>1.4046594922037178E-2</v>
      </c>
      <c r="F119" s="159">
        <v>1.5977065805495873E-2</v>
      </c>
      <c r="G119" s="159">
        <v>1.9095825671117728E-2</v>
      </c>
      <c r="H119" s="159">
        <v>1.9372843714293431E-2</v>
      </c>
      <c r="I119" s="159">
        <v>1.6984419029385758E-2</v>
      </c>
      <c r="J119" s="159">
        <v>1.9497842810924638E-2</v>
      </c>
      <c r="K119" s="159">
        <v>2.0249378725945177E-2</v>
      </c>
      <c r="L119" s="159">
        <v>5.2298752696351431E-4</v>
      </c>
      <c r="M119" s="159">
        <v>1.9286326515944347E-3</v>
      </c>
      <c r="N119" s="159">
        <v>7.3564946856054681E-3</v>
      </c>
      <c r="O119" s="159">
        <v>1.1880452063179739E-2</v>
      </c>
      <c r="P119" s="160">
        <v>6.8773043124801076E-3</v>
      </c>
      <c r="Q119" s="135"/>
    </row>
    <row r="120" spans="1:17" x14ac:dyDescent="0.3">
      <c r="A120" s="157" t="s">
        <v>101</v>
      </c>
      <c r="B120" s="158">
        <v>1.4289048985340936E-2</v>
      </c>
      <c r="C120" s="159">
        <v>7.635431832803885E-2</v>
      </c>
      <c r="D120" s="159">
        <v>3.9211455066788262E-2</v>
      </c>
      <c r="E120" s="159">
        <v>5.5596679392882452E-3</v>
      </c>
      <c r="F120" s="161">
        <v>0</v>
      </c>
      <c r="G120" s="159">
        <v>0.16293732955874815</v>
      </c>
      <c r="H120" s="159">
        <v>1.4685408454183185E-2</v>
      </c>
      <c r="I120" s="159">
        <v>2.4888084655672166E-3</v>
      </c>
      <c r="J120" s="161">
        <v>0</v>
      </c>
      <c r="K120" s="161">
        <v>0</v>
      </c>
      <c r="L120" s="159">
        <v>3.3203367086757493E-3</v>
      </c>
      <c r="M120" s="159">
        <v>1.8808558463459631E-2</v>
      </c>
      <c r="N120" s="159">
        <v>3.7405706022870973E-2</v>
      </c>
      <c r="O120" s="159">
        <v>3.2038381918090872E-2</v>
      </c>
      <c r="P120" s="160">
        <v>2.9954671941466063E-3</v>
      </c>
      <c r="Q120" s="135"/>
    </row>
    <row r="121" spans="1:17" x14ac:dyDescent="0.3">
      <c r="A121" s="157" t="s">
        <v>102</v>
      </c>
      <c r="B121" s="158">
        <v>2.5435905026116173E-3</v>
      </c>
      <c r="C121" s="159">
        <v>3.0741463265233478E-2</v>
      </c>
      <c r="D121" s="159">
        <v>1.5632284778726087E-2</v>
      </c>
      <c r="E121" s="159">
        <v>4.4483883418206232E-3</v>
      </c>
      <c r="F121" s="159">
        <v>2.5135189899827722E-4</v>
      </c>
      <c r="G121" s="159">
        <v>6.4805142267559138E-2</v>
      </c>
      <c r="H121" s="159">
        <v>1.1356532777992838E-2</v>
      </c>
      <c r="I121" s="161">
        <v>0</v>
      </c>
      <c r="J121" s="161">
        <v>0</v>
      </c>
      <c r="K121" s="161">
        <v>0</v>
      </c>
      <c r="L121" s="159">
        <v>1.2114712870597473E-3</v>
      </c>
      <c r="M121" s="159">
        <v>6.1975591841970613E-3</v>
      </c>
      <c r="N121" s="159">
        <v>1.4874977475673139E-2</v>
      </c>
      <c r="O121" s="159">
        <v>8.212749673469865E-3</v>
      </c>
      <c r="P121" s="160">
        <v>4.1524465534055408E-3</v>
      </c>
      <c r="Q121" s="135"/>
    </row>
    <row r="122" spans="1:17" x14ac:dyDescent="0.3">
      <c r="A122" s="157" t="s">
        <v>103</v>
      </c>
      <c r="B122" s="158">
        <v>0.10613644656562873</v>
      </c>
      <c r="C122" s="159">
        <v>8.7595862581113904E-2</v>
      </c>
      <c r="D122" s="159">
        <v>4.8790847595954132E-2</v>
      </c>
      <c r="E122" s="159">
        <v>6.5147255939008719E-3</v>
      </c>
      <c r="F122" s="159">
        <v>4.1293682689719436E-4</v>
      </c>
      <c r="G122" s="159">
        <v>4.2616030799482778E-2</v>
      </c>
      <c r="H122" s="159">
        <v>6.0018908860482566E-3</v>
      </c>
      <c r="I122" s="159">
        <v>1.1744567338140275E-3</v>
      </c>
      <c r="J122" s="161">
        <v>0</v>
      </c>
      <c r="K122" s="161">
        <v>0</v>
      </c>
      <c r="L122" s="159">
        <v>0.10440404927461971</v>
      </c>
      <c r="M122" s="159">
        <v>0.10285216152916078</v>
      </c>
      <c r="N122" s="159">
        <v>9.0644817747749656E-2</v>
      </c>
      <c r="O122" s="159">
        <v>6.6655806683636271E-2</v>
      </c>
      <c r="P122" s="160">
        <v>9.322312853614137E-3</v>
      </c>
      <c r="Q122" s="135"/>
    </row>
    <row r="123" spans="1:17" x14ac:dyDescent="0.3">
      <c r="A123" s="157" t="s">
        <v>104</v>
      </c>
      <c r="B123" s="158">
        <v>0.86056259954386671</v>
      </c>
      <c r="C123" s="159">
        <v>0.66614747574533317</v>
      </c>
      <c r="D123" s="159">
        <v>0.28963488554771688</v>
      </c>
      <c r="E123" s="159">
        <v>4.5579295124107834E-2</v>
      </c>
      <c r="F123" s="159">
        <v>1.4569462881927374E-3</v>
      </c>
      <c r="G123" s="159">
        <v>0.23753371549798827</v>
      </c>
      <c r="H123" s="159">
        <v>4.0498944845052426E-2</v>
      </c>
      <c r="I123" s="159">
        <v>1.4610736135646361E-2</v>
      </c>
      <c r="J123" s="161">
        <v>0</v>
      </c>
      <c r="K123" s="161">
        <v>0</v>
      </c>
      <c r="L123" s="159">
        <v>0.8869356159260231</v>
      </c>
      <c r="M123" s="159">
        <v>0.82395415806127126</v>
      </c>
      <c r="N123" s="159">
        <v>0.6973399714225389</v>
      </c>
      <c r="O123" s="159">
        <v>0.36837803531880875</v>
      </c>
      <c r="P123" s="160">
        <v>7.2984514044719048E-2</v>
      </c>
      <c r="Q123" s="135"/>
    </row>
    <row r="124" spans="1:17" x14ac:dyDescent="0.3">
      <c r="A124" s="157" t="s">
        <v>105</v>
      </c>
      <c r="B124" s="158">
        <v>2.081514660680983E-3</v>
      </c>
      <c r="C124" s="159">
        <v>8.6093966334771527E-3</v>
      </c>
      <c r="D124" s="159">
        <v>5.7229780812687401E-3</v>
      </c>
      <c r="E124" s="159">
        <v>1.127062861511889E-4</v>
      </c>
      <c r="F124" s="161">
        <v>0</v>
      </c>
      <c r="G124" s="159">
        <v>1.3747218226637908E-2</v>
      </c>
      <c r="H124" s="161">
        <v>0</v>
      </c>
      <c r="I124" s="161">
        <v>0</v>
      </c>
      <c r="J124" s="161">
        <v>0</v>
      </c>
      <c r="K124" s="161">
        <v>0</v>
      </c>
      <c r="L124" s="159">
        <v>9.2978453636180058E-4</v>
      </c>
      <c r="M124" s="159">
        <v>6.3455329280267059E-3</v>
      </c>
      <c r="N124" s="159">
        <v>6.5255955365571862E-3</v>
      </c>
      <c r="O124" s="159">
        <v>3.706520473543412E-3</v>
      </c>
      <c r="P124" s="160">
        <v>1.9109821801762409E-4</v>
      </c>
      <c r="Q124" s="135"/>
    </row>
    <row r="125" spans="1:17" x14ac:dyDescent="0.3">
      <c r="A125" s="157" t="s">
        <v>106</v>
      </c>
      <c r="B125" s="162">
        <v>0</v>
      </c>
      <c r="C125" s="159">
        <v>1.007945275505626E-3</v>
      </c>
      <c r="D125" s="161">
        <v>0</v>
      </c>
      <c r="E125" s="159">
        <v>7.4277807134021827E-4</v>
      </c>
      <c r="F125" s="161">
        <v>0</v>
      </c>
      <c r="G125" s="161">
        <v>0</v>
      </c>
      <c r="H125" s="159">
        <v>1.8432452356045828E-3</v>
      </c>
      <c r="I125" s="161">
        <v>0</v>
      </c>
      <c r="J125" s="161">
        <v>0</v>
      </c>
      <c r="K125" s="161">
        <v>0</v>
      </c>
      <c r="L125" s="161">
        <v>0</v>
      </c>
      <c r="M125" s="159">
        <v>1.326391014436476E-3</v>
      </c>
      <c r="N125" s="159">
        <v>3.5160812429574492E-4</v>
      </c>
      <c r="O125" s="161">
        <v>0</v>
      </c>
      <c r="P125" s="163">
        <v>0</v>
      </c>
      <c r="Q125" s="135"/>
    </row>
    <row r="126" spans="1:17" x14ac:dyDescent="0.3">
      <c r="A126" s="157" t="s">
        <v>107</v>
      </c>
      <c r="B126" s="158">
        <v>1.6525800492760697E-2</v>
      </c>
      <c r="C126" s="159">
        <v>0.10771769610589044</v>
      </c>
      <c r="D126" s="159">
        <v>5.6822389366048887E-2</v>
      </c>
      <c r="E126" s="159">
        <v>7.4326276044202966E-3</v>
      </c>
      <c r="F126" s="161">
        <v>0</v>
      </c>
      <c r="G126" s="159">
        <v>0.23962656268864413</v>
      </c>
      <c r="H126" s="159">
        <v>2.7872927972798178E-2</v>
      </c>
      <c r="I126" s="159">
        <v>2.4888084655672166E-3</v>
      </c>
      <c r="J126" s="161">
        <v>0</v>
      </c>
      <c r="K126" s="161">
        <v>0</v>
      </c>
      <c r="L126" s="159">
        <v>4.4674977984241896E-3</v>
      </c>
      <c r="M126" s="159">
        <v>2.4516021846171035E-2</v>
      </c>
      <c r="N126" s="159">
        <v>4.8396717002876143E-2</v>
      </c>
      <c r="O126" s="159">
        <v>3.8205277022276121E-2</v>
      </c>
      <c r="P126" s="160">
        <v>2.9954671941466063E-3</v>
      </c>
      <c r="Q126" s="135"/>
    </row>
    <row r="127" spans="1:17" x14ac:dyDescent="0.3">
      <c r="A127" s="157" t="s">
        <v>108</v>
      </c>
      <c r="B127" s="158">
        <v>0.85048129612073631</v>
      </c>
      <c r="C127" s="159">
        <v>0.68939126838398024</v>
      </c>
      <c r="D127" s="159">
        <v>0.31732661192148803</v>
      </c>
      <c r="E127" s="159">
        <v>5.2759531549689584E-2</v>
      </c>
      <c r="F127" s="159">
        <v>2.1212350140882115E-3</v>
      </c>
      <c r="G127" s="159">
        <v>0.2370745757265208</v>
      </c>
      <c r="H127" s="159">
        <v>3.8819714645945899E-2</v>
      </c>
      <c r="I127" s="159">
        <v>1.4837039469044678E-2</v>
      </c>
      <c r="J127" s="161">
        <v>0</v>
      </c>
      <c r="K127" s="161">
        <v>0</v>
      </c>
      <c r="L127" s="159">
        <v>0.8543983366633392</v>
      </c>
      <c r="M127" s="159">
        <v>0.85076073308436451</v>
      </c>
      <c r="N127" s="159">
        <v>0.72611254098000888</v>
      </c>
      <c r="O127" s="159">
        <v>0.4165914963764224</v>
      </c>
      <c r="P127" s="160">
        <v>8.3507576827777319E-2</v>
      </c>
      <c r="Q127" s="135"/>
    </row>
    <row r="128" spans="1:17" x14ac:dyDescent="0.3">
      <c r="A128" s="157" t="s">
        <v>109</v>
      </c>
      <c r="B128" s="158">
        <v>6.2304579651843779E-2</v>
      </c>
      <c r="C128" s="159">
        <v>1.4215539527861705E-2</v>
      </c>
      <c r="D128" s="159">
        <v>3.390405992245354E-3</v>
      </c>
      <c r="E128" s="159">
        <v>3.5196956285994728E-4</v>
      </c>
      <c r="F128" s="161">
        <v>0</v>
      </c>
      <c r="G128" s="159">
        <v>8.5009842402211655E-3</v>
      </c>
      <c r="H128" s="161">
        <v>0</v>
      </c>
      <c r="I128" s="159">
        <v>9.48153400415719E-4</v>
      </c>
      <c r="J128" s="161">
        <v>0</v>
      </c>
      <c r="K128" s="161">
        <v>0</v>
      </c>
      <c r="L128" s="159">
        <v>8.1372716155675637E-2</v>
      </c>
      <c r="M128" s="159">
        <v>2.5749468331270439E-2</v>
      </c>
      <c r="N128" s="159">
        <v>1.3804462260398347E-2</v>
      </c>
      <c r="O128" s="159">
        <v>3.8055601954036693E-3</v>
      </c>
      <c r="P128" s="163">
        <v>0</v>
      </c>
      <c r="Q128" s="135"/>
    </row>
    <row r="129" spans="1:17" x14ac:dyDescent="0.3">
      <c r="A129" s="157" t="s">
        <v>110</v>
      </c>
      <c r="B129" s="158">
        <v>2.9504876719371972E-3</v>
      </c>
      <c r="C129" s="159">
        <v>8.7393908618747286E-4</v>
      </c>
      <c r="D129" s="161">
        <v>0</v>
      </c>
      <c r="E129" s="161">
        <v>0</v>
      </c>
      <c r="F129" s="161">
        <v>0</v>
      </c>
      <c r="G129" s="159">
        <v>1.3722721527820558E-3</v>
      </c>
      <c r="H129" s="161">
        <v>0</v>
      </c>
      <c r="I129" s="161">
        <v>0</v>
      </c>
      <c r="J129" s="161">
        <v>0</v>
      </c>
      <c r="K129" s="161">
        <v>0</v>
      </c>
      <c r="L129" s="159">
        <v>2.9985177511275976E-3</v>
      </c>
      <c r="M129" s="159">
        <v>1.2383805970863275E-3</v>
      </c>
      <c r="N129" s="159">
        <v>9.5548185337596993E-4</v>
      </c>
      <c r="O129" s="161">
        <v>0</v>
      </c>
      <c r="P129" s="163">
        <v>0</v>
      </c>
      <c r="Q129" s="135"/>
    </row>
    <row r="130" spans="1:17" x14ac:dyDescent="0.3">
      <c r="A130" s="157" t="s">
        <v>111</v>
      </c>
      <c r="B130" s="158">
        <v>5.0487678295763783E-2</v>
      </c>
      <c r="C130" s="159">
        <v>4.6220085086491856E-2</v>
      </c>
      <c r="D130" s="159">
        <v>1.4433368941238452E-2</v>
      </c>
      <c r="E130" s="159">
        <v>1.5579482821476886E-3</v>
      </c>
      <c r="F130" s="161">
        <v>0</v>
      </c>
      <c r="G130" s="159">
        <v>1.5725423217897255E-2</v>
      </c>
      <c r="H130" s="159">
        <v>5.850134344532543E-3</v>
      </c>
      <c r="I130" s="161">
        <v>0</v>
      </c>
      <c r="J130" s="161">
        <v>0</v>
      </c>
      <c r="K130" s="161">
        <v>0</v>
      </c>
      <c r="L130" s="159">
        <v>5.1967981803273569E-2</v>
      </c>
      <c r="M130" s="159">
        <v>4.9056358081865897E-2</v>
      </c>
      <c r="N130" s="159">
        <v>5.0996270572172472E-2</v>
      </c>
      <c r="O130" s="159">
        <v>1.4523439152369748E-2</v>
      </c>
      <c r="P130" s="160">
        <v>2.9516966239614001E-3</v>
      </c>
      <c r="Q130" s="135"/>
    </row>
    <row r="131" spans="1:17" x14ac:dyDescent="0.3">
      <c r="A131" s="157" t="s">
        <v>112</v>
      </c>
      <c r="B131" s="158">
        <v>7.8184336440564959E-4</v>
      </c>
      <c r="C131" s="159">
        <v>2.4205917293071287E-3</v>
      </c>
      <c r="D131" s="159">
        <v>1.2966967681645534E-3</v>
      </c>
      <c r="E131" s="159">
        <v>7.4277807134021827E-4</v>
      </c>
      <c r="F131" s="161">
        <v>0</v>
      </c>
      <c r="G131" s="159">
        <v>5.592400097713307E-3</v>
      </c>
      <c r="H131" s="159">
        <v>1.8432452356045828E-3</v>
      </c>
      <c r="I131" s="161">
        <v>0</v>
      </c>
      <c r="J131" s="161">
        <v>0</v>
      </c>
      <c r="K131" s="161">
        <v>0</v>
      </c>
      <c r="L131" s="159">
        <v>6.6642302453726282E-4</v>
      </c>
      <c r="M131" s="159">
        <v>4.9147529733112544E-4</v>
      </c>
      <c r="N131" s="161">
        <v>0</v>
      </c>
      <c r="O131" s="159">
        <v>2.1592008475344242E-3</v>
      </c>
      <c r="P131" s="163">
        <v>0</v>
      </c>
      <c r="Q131" s="135"/>
    </row>
    <row r="132" spans="1:17" x14ac:dyDescent="0.3">
      <c r="A132" s="157" t="s">
        <v>113</v>
      </c>
      <c r="B132" s="162">
        <v>0</v>
      </c>
      <c r="C132" s="159">
        <v>1.1609592653711578E-3</v>
      </c>
      <c r="D132" s="159">
        <v>4.2076403995674073E-3</v>
      </c>
      <c r="E132" s="159">
        <v>1.8822727158091284E-2</v>
      </c>
      <c r="F132" s="159">
        <v>3.0485317267292162E-2</v>
      </c>
      <c r="G132" s="161">
        <v>0</v>
      </c>
      <c r="H132" s="159">
        <v>1.1538146018998954E-2</v>
      </c>
      <c r="I132" s="159">
        <v>3.4454873422458447E-2</v>
      </c>
      <c r="J132" s="159">
        <v>1.6442253926184942E-2</v>
      </c>
      <c r="K132" s="159">
        <v>5.479285138342195E-2</v>
      </c>
      <c r="L132" s="161">
        <v>0</v>
      </c>
      <c r="M132" s="161">
        <v>0</v>
      </c>
      <c r="N132" s="159">
        <v>1.9206510505395602E-3</v>
      </c>
      <c r="O132" s="159">
        <v>5.0311495242424519E-3</v>
      </c>
      <c r="P132" s="160">
        <v>1.0768113052977505E-2</v>
      </c>
      <c r="Q132" s="135"/>
    </row>
    <row r="133" spans="1:17" x14ac:dyDescent="0.3">
      <c r="A133" s="157" t="s">
        <v>114</v>
      </c>
      <c r="B133" s="158">
        <v>8.9028781001207497E-3</v>
      </c>
      <c r="C133" s="159">
        <v>8.7307261739271114E-2</v>
      </c>
      <c r="D133" s="159">
        <v>0.35031848005098148</v>
      </c>
      <c r="E133" s="159">
        <v>0.72154570405782725</v>
      </c>
      <c r="F133" s="159">
        <v>0.87222817216821236</v>
      </c>
      <c r="G133" s="159">
        <v>0.24693744543285964</v>
      </c>
      <c r="H133" s="159">
        <v>0.60287081627432582</v>
      </c>
      <c r="I133" s="159">
        <v>0.79745551308357654</v>
      </c>
      <c r="J133" s="159">
        <v>0.85986883417860915</v>
      </c>
      <c r="K133" s="159">
        <v>0.85754583369678417</v>
      </c>
      <c r="L133" s="159">
        <v>5.426252555595798E-3</v>
      </c>
      <c r="M133" s="159">
        <v>1.9319069385865192E-2</v>
      </c>
      <c r="N133" s="159">
        <v>0.10582671464020514</v>
      </c>
      <c r="O133" s="159">
        <v>0.31498844240060236</v>
      </c>
      <c r="P133" s="160">
        <v>0.786387000613466</v>
      </c>
      <c r="Q133" s="135"/>
    </row>
    <row r="134" spans="1:17" x14ac:dyDescent="0.3">
      <c r="A134" s="157" t="s">
        <v>115</v>
      </c>
      <c r="B134" s="158">
        <v>0.10391925483330208</v>
      </c>
      <c r="C134" s="159">
        <v>0.11039708667730584</v>
      </c>
      <c r="D134" s="159">
        <v>7.0153104638650807E-2</v>
      </c>
      <c r="E134" s="159">
        <v>3.5779051202987751E-2</v>
      </c>
      <c r="F134" s="159">
        <v>3.2295559112666281E-2</v>
      </c>
      <c r="G134" s="159">
        <v>6.6318503746146493E-2</v>
      </c>
      <c r="H134" s="159">
        <v>3.3405718548891419E-2</v>
      </c>
      <c r="I134" s="159">
        <v>3.0743183079396691E-2</v>
      </c>
      <c r="J134" s="159">
        <v>3.5704914150941701E-2</v>
      </c>
      <c r="K134" s="159">
        <v>3.3862290894369776E-2</v>
      </c>
      <c r="L134" s="159">
        <v>9.3793036212274028E-2</v>
      </c>
      <c r="M134" s="159">
        <v>0.1129513868224568</v>
      </c>
      <c r="N134" s="159">
        <v>0.12458287660963296</v>
      </c>
      <c r="O134" s="159">
        <v>8.5286497270199102E-2</v>
      </c>
      <c r="P134" s="160">
        <v>3.1681374399197028E-2</v>
      </c>
      <c r="Q134" s="135"/>
    </row>
    <row r="135" spans="1:17" x14ac:dyDescent="0.3">
      <c r="A135" s="157" t="s">
        <v>116</v>
      </c>
      <c r="B135" s="158">
        <v>2.0638521465367282E-3</v>
      </c>
      <c r="C135" s="159">
        <v>1.6848685488681923E-2</v>
      </c>
      <c r="D135" s="159">
        <v>3.8687789587984189E-2</v>
      </c>
      <c r="E135" s="159">
        <v>3.3150889406397814E-2</v>
      </c>
      <c r="F135" s="159">
        <v>3.5543300910421557E-2</v>
      </c>
      <c r="G135" s="159">
        <v>4.4452971334292157E-2</v>
      </c>
      <c r="H135" s="159">
        <v>2.3256530473069838E-2</v>
      </c>
      <c r="I135" s="159">
        <v>4.4014221270763522E-2</v>
      </c>
      <c r="J135" s="159">
        <v>5.3159624132385577E-2</v>
      </c>
      <c r="K135" s="159">
        <v>2.5180968587191863E-2</v>
      </c>
      <c r="L135" s="159">
        <v>1.8382980467300904E-3</v>
      </c>
      <c r="M135" s="159">
        <v>4.9610338628336085E-3</v>
      </c>
      <c r="N135" s="159">
        <v>1.4300267740743132E-2</v>
      </c>
      <c r="O135" s="159">
        <v>4.1176898676467559E-2</v>
      </c>
      <c r="P135" s="160">
        <v>2.4221894765592823E-2</v>
      </c>
      <c r="Q135" s="135"/>
    </row>
    <row r="136" spans="1:17" x14ac:dyDescent="0.3">
      <c r="A136" s="157" t="s">
        <v>117</v>
      </c>
      <c r="B136" s="158">
        <v>0.10110629222933332</v>
      </c>
      <c r="C136" s="159">
        <v>5.3117875372269599E-2</v>
      </c>
      <c r="D136" s="159">
        <v>2.9754262804693475E-2</v>
      </c>
      <c r="E136" s="159">
        <v>1.2824311300209928E-2</v>
      </c>
      <c r="F136" s="159">
        <v>3.116830570541543E-3</v>
      </c>
      <c r="G136" s="159">
        <v>2.8346325888021835E-2</v>
      </c>
      <c r="H136" s="159">
        <v>1.9336536443721197E-2</v>
      </c>
      <c r="I136" s="159">
        <v>1.3757968010012733E-2</v>
      </c>
      <c r="J136" s="159">
        <v>7.4701518620266727E-3</v>
      </c>
      <c r="K136" s="159">
        <v>6.6888779706572913E-4</v>
      </c>
      <c r="L136" s="159">
        <v>0.10350459659258712</v>
      </c>
      <c r="M136" s="159">
        <v>8.6802148214722305E-2</v>
      </c>
      <c r="N136" s="159">
        <v>5.4761657862112553E-2</v>
      </c>
      <c r="O136" s="159">
        <v>3.041860958892207E-2</v>
      </c>
      <c r="P136" s="160">
        <v>5.2672117722988325E-3</v>
      </c>
      <c r="Q136" s="135"/>
    </row>
    <row r="137" spans="1:17" x14ac:dyDescent="0.3">
      <c r="A137" s="157" t="s">
        <v>118</v>
      </c>
      <c r="B137" s="158">
        <v>0.67830785122171555</v>
      </c>
      <c r="C137" s="159">
        <v>0.42069393947083927</v>
      </c>
      <c r="D137" s="159">
        <v>0.18797092051096548</v>
      </c>
      <c r="E137" s="159">
        <v>3.3546479138638827E-2</v>
      </c>
      <c r="F137" s="159">
        <v>9.2101672213146062E-4</v>
      </c>
      <c r="G137" s="159">
        <v>0.15573745565281236</v>
      </c>
      <c r="H137" s="159">
        <v>3.4310087237461359E-2</v>
      </c>
      <c r="I137" s="159">
        <v>6.9053218416932636E-3</v>
      </c>
      <c r="J137" s="159">
        <v>9.3212045254705239E-4</v>
      </c>
      <c r="K137" s="159">
        <v>1.546226991692395E-3</v>
      </c>
      <c r="L137" s="159">
        <v>0.72011473968663553</v>
      </c>
      <c r="M137" s="159">
        <v>0.61392574635644726</v>
      </c>
      <c r="N137" s="159">
        <v>0.40571576559113104</v>
      </c>
      <c r="O137" s="159">
        <v>0.24525842746159252</v>
      </c>
      <c r="P137" s="160">
        <v>4.0639774358605871E-2</v>
      </c>
      <c r="Q137" s="135"/>
    </row>
    <row r="138" spans="1:17" x14ac:dyDescent="0.3">
      <c r="A138" s="157" t="s">
        <v>119</v>
      </c>
      <c r="B138" s="158">
        <v>4.4790315370075951E-3</v>
      </c>
      <c r="C138" s="159">
        <v>2.9749654563045076E-3</v>
      </c>
      <c r="D138" s="159">
        <v>1.699227982434309E-3</v>
      </c>
      <c r="E138" s="159">
        <v>1.127062861511889E-4</v>
      </c>
      <c r="F138" s="161">
        <v>0</v>
      </c>
      <c r="G138" s="159">
        <v>2.7185458014916983E-3</v>
      </c>
      <c r="H138" s="161">
        <v>0</v>
      </c>
      <c r="I138" s="161">
        <v>0</v>
      </c>
      <c r="J138" s="161">
        <v>0</v>
      </c>
      <c r="K138" s="161">
        <v>0</v>
      </c>
      <c r="L138" s="159">
        <v>4.5218542463923818E-3</v>
      </c>
      <c r="M138" s="159">
        <v>3.8759066600222779E-3</v>
      </c>
      <c r="N138" s="159">
        <v>2.1903619608455893E-3</v>
      </c>
      <c r="O138" s="159">
        <v>2.4325397258602235E-3</v>
      </c>
      <c r="P138" s="160">
        <v>1.9109821801762409E-4</v>
      </c>
      <c r="Q138" s="135"/>
    </row>
    <row r="139" spans="1:17" x14ac:dyDescent="0.3">
      <c r="A139" s="157" t="s">
        <v>120</v>
      </c>
      <c r="B139" s="162">
        <v>0</v>
      </c>
      <c r="C139" s="159">
        <v>1.5525778700016661E-3</v>
      </c>
      <c r="D139" s="161">
        <v>0</v>
      </c>
      <c r="E139" s="159">
        <v>7.4079001824539832E-4</v>
      </c>
      <c r="F139" s="159">
        <v>4.4309364608499614E-3</v>
      </c>
      <c r="G139" s="161">
        <v>0</v>
      </c>
      <c r="H139" s="161">
        <v>0</v>
      </c>
      <c r="I139" s="159">
        <v>1.9955775979211034E-3</v>
      </c>
      <c r="J139" s="161">
        <v>0</v>
      </c>
      <c r="K139" s="159">
        <v>1.2180800230840387E-2</v>
      </c>
      <c r="L139" s="161">
        <v>0</v>
      </c>
      <c r="M139" s="161">
        <v>0</v>
      </c>
      <c r="N139" s="159">
        <v>2.568531391245547E-3</v>
      </c>
      <c r="O139" s="161">
        <v>0</v>
      </c>
      <c r="P139" s="163">
        <v>0</v>
      </c>
      <c r="Q139" s="135"/>
    </row>
    <row r="140" spans="1:17" x14ac:dyDescent="0.3">
      <c r="A140" s="157" t="s">
        <v>121</v>
      </c>
      <c r="B140" s="158">
        <v>9.9410941204525469E-2</v>
      </c>
      <c r="C140" s="159">
        <v>0.27199995909723224</v>
      </c>
      <c r="D140" s="159">
        <v>0.27487063029444947</v>
      </c>
      <c r="E140" s="159">
        <v>0.12066384347527373</v>
      </c>
      <c r="F140" s="159">
        <v>1.6142268241795633E-2</v>
      </c>
      <c r="G140" s="159">
        <v>0.35789869255977214</v>
      </c>
      <c r="H140" s="159">
        <v>0.21964211173565393</v>
      </c>
      <c r="I140" s="159">
        <v>5.7591174269907307E-2</v>
      </c>
      <c r="J140" s="159">
        <v>2.4700902701180676E-2</v>
      </c>
      <c r="K140" s="159">
        <v>2.7462600438541858E-3</v>
      </c>
      <c r="L140" s="159">
        <v>6.9766498599932086E-2</v>
      </c>
      <c r="M140" s="159">
        <v>0.1528819758720473</v>
      </c>
      <c r="N140" s="159">
        <v>0.26494585347923849</v>
      </c>
      <c r="O140" s="159">
        <v>0.25608109645778598</v>
      </c>
      <c r="P140" s="160">
        <v>9.6296925315232568E-2</v>
      </c>
      <c r="Q140" s="135"/>
    </row>
    <row r="141" spans="1:17" x14ac:dyDescent="0.3">
      <c r="A141" s="157" t="s">
        <v>122</v>
      </c>
      <c r="B141" s="158">
        <v>1.8098987274585618E-3</v>
      </c>
      <c r="C141" s="159">
        <v>3.3946689562723752E-2</v>
      </c>
      <c r="D141" s="159">
        <v>4.2337943730273143E-2</v>
      </c>
      <c r="E141" s="159">
        <v>2.2813497956177847E-2</v>
      </c>
      <c r="F141" s="159">
        <v>4.8365985460889971E-3</v>
      </c>
      <c r="G141" s="159">
        <v>9.7590059584603331E-2</v>
      </c>
      <c r="H141" s="159">
        <v>5.5640053267877194E-2</v>
      </c>
      <c r="I141" s="159">
        <v>1.3082167424271056E-2</v>
      </c>
      <c r="J141" s="159">
        <v>1.7211985961239206E-3</v>
      </c>
      <c r="K141" s="159">
        <v>1.1475880374779382E-2</v>
      </c>
      <c r="L141" s="159">
        <v>1.0347240598540754E-3</v>
      </c>
      <c r="M141" s="159">
        <v>5.2827328256052127E-3</v>
      </c>
      <c r="N141" s="159">
        <v>2.3187319674305748E-2</v>
      </c>
      <c r="O141" s="159">
        <v>1.9326338894328065E-2</v>
      </c>
      <c r="P141" s="160">
        <v>4.5466075046129602E-3</v>
      </c>
      <c r="Q141" s="135"/>
    </row>
    <row r="142" spans="1:17" x14ac:dyDescent="0.3">
      <c r="A142" s="157" t="s">
        <v>123</v>
      </c>
      <c r="B142" s="162">
        <v>0</v>
      </c>
      <c r="C142" s="159">
        <v>3.5397386153106767E-4</v>
      </c>
      <c r="D142" s="159">
        <v>2.0304567088722553E-2</v>
      </c>
      <c r="E142" s="159">
        <v>0.14451017964019985</v>
      </c>
      <c r="F142" s="159">
        <v>0.21340141031552021</v>
      </c>
      <c r="G142" s="159">
        <v>5.0432743624869731E-3</v>
      </c>
      <c r="H142" s="159">
        <v>0.1381092744987851</v>
      </c>
      <c r="I142" s="159">
        <v>0.14755426807415348</v>
      </c>
      <c r="J142" s="159">
        <v>0.1651780093012149</v>
      </c>
      <c r="K142" s="159">
        <v>0.27572729089107273</v>
      </c>
      <c r="L142" s="161">
        <v>0</v>
      </c>
      <c r="M142" s="159">
        <v>5.9027005856797951E-4</v>
      </c>
      <c r="N142" s="161">
        <v>0</v>
      </c>
      <c r="O142" s="159">
        <v>1.2474276591753762E-2</v>
      </c>
      <c r="P142" s="160">
        <v>0.15145540086224385</v>
      </c>
      <c r="Q142" s="135"/>
    </row>
    <row r="143" spans="1:17" x14ac:dyDescent="0.3">
      <c r="A143" s="157" t="s">
        <v>124</v>
      </c>
      <c r="B143" s="162">
        <v>0</v>
      </c>
      <c r="C143" s="161">
        <v>0</v>
      </c>
      <c r="D143" s="159">
        <v>5.7778261488316402E-4</v>
      </c>
      <c r="E143" s="159">
        <v>1.6709542329663507E-3</v>
      </c>
      <c r="F143" s="159">
        <v>8.6776860783678296E-4</v>
      </c>
      <c r="G143" s="159">
        <v>1.0637795220336827E-3</v>
      </c>
      <c r="H143" s="159">
        <v>3.8488001975084405E-3</v>
      </c>
      <c r="I143" s="161">
        <v>0</v>
      </c>
      <c r="J143" s="159">
        <v>2.2559016275855138E-3</v>
      </c>
      <c r="K143" s="161">
        <v>0</v>
      </c>
      <c r="L143" s="161">
        <v>0</v>
      </c>
      <c r="M143" s="161">
        <v>0</v>
      </c>
      <c r="N143" s="161">
        <v>0</v>
      </c>
      <c r="O143" s="159">
        <v>2.4394836733917805E-4</v>
      </c>
      <c r="P143" s="160">
        <v>2.034508605251515E-4</v>
      </c>
      <c r="Q143" s="135"/>
    </row>
    <row r="144" spans="1:17" ht="22.8" x14ac:dyDescent="0.3">
      <c r="A144" s="157" t="s">
        <v>125</v>
      </c>
      <c r="B144" s="162">
        <v>0</v>
      </c>
      <c r="C144" s="159">
        <v>1.342921431477732E-3</v>
      </c>
      <c r="D144" s="159">
        <v>8.6181563521628424E-3</v>
      </c>
      <c r="E144" s="159">
        <v>1.790457080256086E-2</v>
      </c>
      <c r="F144" s="159">
        <v>4.0265426680466052E-2</v>
      </c>
      <c r="G144" s="159">
        <v>6.09534172277096E-3</v>
      </c>
      <c r="H144" s="159">
        <v>2.2082961470610368E-2</v>
      </c>
      <c r="I144" s="159">
        <v>1.7261530643423322E-2</v>
      </c>
      <c r="J144" s="159">
        <v>1.5635530998301967E-2</v>
      </c>
      <c r="K144" s="159">
        <v>7.2771492159596288E-2</v>
      </c>
      <c r="L144" s="161">
        <v>0</v>
      </c>
      <c r="M144" s="159">
        <v>9.8211775837786795E-5</v>
      </c>
      <c r="N144" s="159">
        <v>2.124247883145732E-3</v>
      </c>
      <c r="O144" s="159">
        <v>5.6423059838972651E-3</v>
      </c>
      <c r="P144" s="160">
        <v>2.0829442307790436E-2</v>
      </c>
      <c r="Q144" s="135"/>
    </row>
    <row r="145" spans="1:17" x14ac:dyDescent="0.3">
      <c r="A145" s="157" t="s">
        <v>126</v>
      </c>
      <c r="B145" s="162">
        <v>0</v>
      </c>
      <c r="C145" s="161">
        <v>0</v>
      </c>
      <c r="D145" s="161">
        <v>0</v>
      </c>
      <c r="E145" s="159">
        <v>7.9429310986172351E-4</v>
      </c>
      <c r="F145" s="159">
        <v>2.0929162843794334E-3</v>
      </c>
      <c r="G145" s="161">
        <v>0</v>
      </c>
      <c r="H145" s="159">
        <v>4.3645498073168723E-4</v>
      </c>
      <c r="I145" s="159">
        <v>6.1063866995404812E-4</v>
      </c>
      <c r="J145" s="159">
        <v>2.0022374968743273E-3</v>
      </c>
      <c r="K145" s="159">
        <v>1.3199303724981972E-3</v>
      </c>
      <c r="L145" s="161">
        <v>0</v>
      </c>
      <c r="M145" s="161">
        <v>0</v>
      </c>
      <c r="N145" s="161">
        <v>0</v>
      </c>
      <c r="O145" s="161">
        <v>0</v>
      </c>
      <c r="P145" s="160">
        <v>1.9614199154777026E-3</v>
      </c>
      <c r="Q145" s="135"/>
    </row>
    <row r="146" spans="1:17" x14ac:dyDescent="0.3">
      <c r="A146" s="157" t="s">
        <v>127</v>
      </c>
      <c r="B146" s="158">
        <v>4.0978505025039717E-3</v>
      </c>
      <c r="C146" s="159">
        <v>9.0722010052544683E-2</v>
      </c>
      <c r="D146" s="159">
        <v>0.35032528311187938</v>
      </c>
      <c r="E146" s="159">
        <v>0.62013307815616681</v>
      </c>
      <c r="F146" s="159">
        <v>0.71012249520061577</v>
      </c>
      <c r="G146" s="159">
        <v>0.32023476382882848</v>
      </c>
      <c r="H146" s="159">
        <v>0.49998559265350484</v>
      </c>
      <c r="I146" s="159">
        <v>0.73404944352425228</v>
      </c>
      <c r="J146" s="159">
        <v>0.78358342375639756</v>
      </c>
      <c r="K146" s="159">
        <v>0.62617902665998115</v>
      </c>
      <c r="L146" s="159">
        <v>1.4033612425278933E-3</v>
      </c>
      <c r="M146" s="159">
        <v>1.1938572579228396E-2</v>
      </c>
      <c r="N146" s="159">
        <v>9.5874747533765778E-2</v>
      </c>
      <c r="O146" s="159">
        <v>0.29772674114996045</v>
      </c>
      <c r="P146" s="160">
        <v>0.63583779710152666</v>
      </c>
      <c r="Q146" s="135"/>
    </row>
    <row r="147" spans="1:17" x14ac:dyDescent="0.3">
      <c r="A147" s="157" t="s">
        <v>128</v>
      </c>
      <c r="B147" s="162">
        <v>0</v>
      </c>
      <c r="C147" s="159">
        <v>1.2445441754679171E-3</v>
      </c>
      <c r="D147" s="161">
        <v>0</v>
      </c>
      <c r="E147" s="159">
        <v>8.9836831367707875E-4</v>
      </c>
      <c r="F147" s="159">
        <v>3.5105441319747961E-3</v>
      </c>
      <c r="G147" s="159">
        <v>1.9587522949161746E-3</v>
      </c>
      <c r="H147" s="159">
        <v>4.6977967983237039E-4</v>
      </c>
      <c r="I147" s="159">
        <v>5.8451759533238831E-4</v>
      </c>
      <c r="J147" s="159">
        <v>3.2360656224237837E-3</v>
      </c>
      <c r="K147" s="159">
        <v>5.5947261935023439E-3</v>
      </c>
      <c r="L147" s="161">
        <v>0</v>
      </c>
      <c r="M147" s="159">
        <v>6.2856457972072755E-4</v>
      </c>
      <c r="N147" s="161">
        <v>0</v>
      </c>
      <c r="O147" s="161">
        <v>0</v>
      </c>
      <c r="P147" s="160">
        <v>1.1893334971152302E-3</v>
      </c>
      <c r="Q147" s="135"/>
    </row>
    <row r="148" spans="1:17" x14ac:dyDescent="0.3">
      <c r="A148" s="157" t="s">
        <v>129</v>
      </c>
      <c r="B148" s="158">
        <v>2.3763680306193519E-3</v>
      </c>
      <c r="C148" s="159">
        <v>4.9313986508362582E-3</v>
      </c>
      <c r="D148" s="159">
        <v>5.9532837470160386E-3</v>
      </c>
      <c r="E148" s="159">
        <v>2.8765648456563998E-3</v>
      </c>
      <c r="F148" s="159">
        <v>3.8432647599873702E-3</v>
      </c>
      <c r="G148" s="161">
        <v>0</v>
      </c>
      <c r="H148" s="159">
        <v>2.3635289507936176E-3</v>
      </c>
      <c r="I148" s="159">
        <v>2.2463040364299369E-3</v>
      </c>
      <c r="J148" s="161">
        <v>0</v>
      </c>
      <c r="K148" s="159">
        <v>8.7976522632650361E-3</v>
      </c>
      <c r="L148" s="159">
        <v>3.9280617764226944E-3</v>
      </c>
      <c r="M148" s="159">
        <v>3.6133284414892643E-3</v>
      </c>
      <c r="N148" s="159">
        <v>4.5735821390125875E-3</v>
      </c>
      <c r="O148" s="159">
        <v>8.2453210387893085E-3</v>
      </c>
      <c r="P148" s="160">
        <v>4.4534263643976396E-3</v>
      </c>
      <c r="Q148" s="135"/>
    </row>
    <row r="149" spans="1:17" x14ac:dyDescent="0.3">
      <c r="A149" s="157" t="s">
        <v>130</v>
      </c>
      <c r="B149" s="158">
        <v>0.7428309172344314</v>
      </c>
      <c r="C149" s="159">
        <v>0.53422839233959107</v>
      </c>
      <c r="D149" s="159">
        <v>0.28482492891284084</v>
      </c>
      <c r="E149" s="159">
        <v>6.469580048122224E-2</v>
      </c>
      <c r="F149" s="159">
        <v>9.0918192345953962E-3</v>
      </c>
      <c r="G149" s="159">
        <v>0.22202218077596886</v>
      </c>
      <c r="H149" s="159">
        <v>5.4479417539940518E-2</v>
      </c>
      <c r="I149" s="159">
        <v>2.1964462699043747E-2</v>
      </c>
      <c r="J149" s="159">
        <v>1.6867298998963626E-3</v>
      </c>
      <c r="K149" s="159">
        <v>6.8636214162299753E-3</v>
      </c>
      <c r="L149" s="159">
        <v>0.75960733765555055</v>
      </c>
      <c r="M149" s="159">
        <v>0.70896274319020025</v>
      </c>
      <c r="N149" s="159">
        <v>0.54044844700030237</v>
      </c>
      <c r="O149" s="159">
        <v>0.37835820710539791</v>
      </c>
      <c r="P149" s="160">
        <v>8.217599897477916E-2</v>
      </c>
      <c r="Q149" s="135"/>
    </row>
    <row r="150" spans="1:17" x14ac:dyDescent="0.3">
      <c r="A150" s="157" t="s">
        <v>131</v>
      </c>
      <c r="B150" s="158">
        <v>3.7252514231506578E-2</v>
      </c>
      <c r="C150" s="159">
        <v>7.0135298592239785E-3</v>
      </c>
      <c r="D150" s="159">
        <v>9.3492750673335016E-4</v>
      </c>
      <c r="E150" s="161">
        <v>0</v>
      </c>
      <c r="F150" s="161">
        <v>0</v>
      </c>
      <c r="G150" s="159">
        <v>2.9907599992251032E-3</v>
      </c>
      <c r="H150" s="161">
        <v>0</v>
      </c>
      <c r="I150" s="161">
        <v>0</v>
      </c>
      <c r="J150" s="161">
        <v>0</v>
      </c>
      <c r="K150" s="161">
        <v>0</v>
      </c>
      <c r="L150" s="159">
        <v>4.7026844803681737E-2</v>
      </c>
      <c r="M150" s="159">
        <v>1.7899622206589642E-2</v>
      </c>
      <c r="N150" s="159">
        <v>5.8292441963207677E-3</v>
      </c>
      <c r="O150" s="159">
        <v>9.4046395997983846E-4</v>
      </c>
      <c r="P150" s="163">
        <v>0</v>
      </c>
      <c r="Q150" s="135"/>
    </row>
    <row r="151" spans="1:17" x14ac:dyDescent="0.3">
      <c r="A151" s="157" t="s">
        <v>132</v>
      </c>
      <c r="B151" s="158">
        <v>3.7052154424331062E-3</v>
      </c>
      <c r="C151" s="159">
        <v>3.3312654156915198E-3</v>
      </c>
      <c r="D151" s="159">
        <v>3.3916582534369708E-4</v>
      </c>
      <c r="E151" s="159">
        <v>2.0231152482527294E-3</v>
      </c>
      <c r="F151" s="161">
        <v>0</v>
      </c>
      <c r="G151" s="159">
        <v>7.5378988413008353E-4</v>
      </c>
      <c r="H151" s="159">
        <v>2.5141218418775475E-3</v>
      </c>
      <c r="I151" s="159">
        <v>1.1047814331850048E-3</v>
      </c>
      <c r="J151" s="161">
        <v>0</v>
      </c>
      <c r="K151" s="161">
        <v>0</v>
      </c>
      <c r="L151" s="159">
        <v>3.5908993490918382E-3</v>
      </c>
      <c r="M151" s="159">
        <v>2.3707544251114644E-3</v>
      </c>
      <c r="N151" s="159">
        <v>4.9587676639695584E-3</v>
      </c>
      <c r="O151" s="159">
        <v>5.6476360203582226E-4</v>
      </c>
      <c r="P151" s="160">
        <v>1.0171210063691734E-3</v>
      </c>
      <c r="Q151" s="135"/>
    </row>
    <row r="152" spans="1:17" x14ac:dyDescent="0.3">
      <c r="A152" s="157" t="s">
        <v>133</v>
      </c>
      <c r="B152" s="158">
        <v>0.10850161892354539</v>
      </c>
      <c r="C152" s="159">
        <v>5.735944999213255E-2</v>
      </c>
      <c r="D152" s="159">
        <v>1.4938643444709149E-2</v>
      </c>
      <c r="E152" s="159">
        <v>1.2778057503851714E-3</v>
      </c>
      <c r="F152" s="161">
        <v>0</v>
      </c>
      <c r="G152" s="159">
        <v>9.3186440305910046E-3</v>
      </c>
      <c r="H152" s="159">
        <v>3.4303967170644066E-3</v>
      </c>
      <c r="I152" s="161">
        <v>0</v>
      </c>
      <c r="J152" s="161">
        <v>0</v>
      </c>
      <c r="K152" s="161">
        <v>0</v>
      </c>
      <c r="L152" s="159">
        <v>0.11361801403649113</v>
      </c>
      <c r="M152" s="159">
        <v>9.5924519452156964E-2</v>
      </c>
      <c r="N152" s="159">
        <v>5.7576393346232616E-2</v>
      </c>
      <c r="O152" s="159">
        <v>2.000661496232756E-2</v>
      </c>
      <c r="P152" s="160">
        <v>1.2724374403325306E-3</v>
      </c>
      <c r="Q152" s="135"/>
    </row>
    <row r="153" spans="1:17" x14ac:dyDescent="0.3">
      <c r="A153" s="157" t="s">
        <v>134</v>
      </c>
      <c r="B153" s="158">
        <v>1.8245744304346645E-3</v>
      </c>
      <c r="C153" s="159">
        <v>2.7066852948177303E-2</v>
      </c>
      <c r="D153" s="159">
        <v>3.8312631101260659E-2</v>
      </c>
      <c r="E153" s="159">
        <v>2.2551425943776401E-2</v>
      </c>
      <c r="F153" s="159">
        <v>6.6208654282841318E-4</v>
      </c>
      <c r="G153" s="159">
        <v>7.2620021019276018E-2</v>
      </c>
      <c r="H153" s="159">
        <v>5.2637559733696916E-2</v>
      </c>
      <c r="I153" s="159">
        <v>1.7032879054318145E-2</v>
      </c>
      <c r="J153" s="159">
        <v>1.7211985961239206E-3</v>
      </c>
      <c r="K153" s="161">
        <v>0</v>
      </c>
      <c r="L153" s="159">
        <v>1.0589825363020702E-3</v>
      </c>
      <c r="M153" s="159">
        <v>5.0914374190509197E-3</v>
      </c>
      <c r="N153" s="159">
        <v>2.2997537041406182E-2</v>
      </c>
      <c r="O153" s="159">
        <v>1.9716260780732634E-2</v>
      </c>
      <c r="P153" s="160">
        <v>3.3072463542091917E-3</v>
      </c>
      <c r="Q153" s="135"/>
    </row>
    <row r="154" spans="1:17" x14ac:dyDescent="0.3">
      <c r="A154" s="157" t="s">
        <v>135</v>
      </c>
      <c r="B154" s="158">
        <v>3.4308987765805612E-2</v>
      </c>
      <c r="C154" s="159">
        <v>0.20228664217818673</v>
      </c>
      <c r="D154" s="159">
        <v>0.59360175308007768</v>
      </c>
      <c r="E154" s="159">
        <v>0.95657014774174676</v>
      </c>
      <c r="F154" s="159">
        <v>0.99493158756346922</v>
      </c>
      <c r="G154" s="159">
        <v>0.31267195205354775</v>
      </c>
      <c r="H154" s="159">
        <v>0.88185667518459154</v>
      </c>
      <c r="I154" s="159">
        <v>0.98979400606372914</v>
      </c>
      <c r="J154" s="159">
        <v>0.99899230632855962</v>
      </c>
      <c r="K154" s="159">
        <v>0.99630964148777557</v>
      </c>
      <c r="L154" s="159">
        <v>8.0813631137040161E-3</v>
      </c>
      <c r="M154" s="159">
        <v>9.7991621767982692E-2</v>
      </c>
      <c r="N154" s="159">
        <v>0.27428906143270071</v>
      </c>
      <c r="O154" s="159">
        <v>0.60525320133735805</v>
      </c>
      <c r="P154" s="160">
        <v>0.95259326710649972</v>
      </c>
      <c r="Q154" s="135"/>
    </row>
    <row r="155" spans="1:17" x14ac:dyDescent="0.3">
      <c r="A155" s="157" t="s">
        <v>136</v>
      </c>
      <c r="B155" s="158">
        <v>5.8453886341394423E-2</v>
      </c>
      <c r="C155" s="159">
        <v>7.2701599259009139E-2</v>
      </c>
      <c r="D155" s="159">
        <v>5.2347182816081875E-2</v>
      </c>
      <c r="E155" s="159">
        <v>1.0671678947917458E-2</v>
      </c>
      <c r="F155" s="159">
        <v>1.4760386653476585E-3</v>
      </c>
      <c r="G155" s="159">
        <v>2.5120744482769925E-2</v>
      </c>
      <c r="H155" s="159">
        <v>1.1109586417922637E-2</v>
      </c>
      <c r="I155" s="159">
        <v>2.9446229617777387E-3</v>
      </c>
      <c r="J155" s="161">
        <v>0</v>
      </c>
      <c r="K155" s="161">
        <v>0</v>
      </c>
      <c r="L155" s="159">
        <v>5.0921007776215166E-2</v>
      </c>
      <c r="M155" s="159">
        <v>7.8453615670882215E-2</v>
      </c>
      <c r="N155" s="159">
        <v>7.5808098292070789E-2</v>
      </c>
      <c r="O155" s="159">
        <v>7.3352758608836277E-2</v>
      </c>
      <c r="P155" s="160">
        <v>1.595697250155859E-2</v>
      </c>
      <c r="Q155" s="135"/>
    </row>
    <row r="156" spans="1:17" x14ac:dyDescent="0.3">
      <c r="A156" s="157" t="s">
        <v>137</v>
      </c>
      <c r="B156" s="158">
        <v>2.4578246266371916E-2</v>
      </c>
      <c r="C156" s="159">
        <v>2.432053791674935E-2</v>
      </c>
      <c r="D156" s="159">
        <v>1.5275825104747318E-2</v>
      </c>
      <c r="E156" s="159">
        <v>1.5781539122644845E-3</v>
      </c>
      <c r="F156" s="161">
        <v>0</v>
      </c>
      <c r="G156" s="159">
        <v>1.7870450944017145E-2</v>
      </c>
      <c r="H156" s="159">
        <v>5.2810794462077417E-4</v>
      </c>
      <c r="I156" s="161">
        <v>0</v>
      </c>
      <c r="J156" s="161">
        <v>0</v>
      </c>
      <c r="K156" s="161">
        <v>0</v>
      </c>
      <c r="L156" s="159">
        <v>2.6013537780870264E-2</v>
      </c>
      <c r="M156" s="159">
        <v>2.2445336562330564E-2</v>
      </c>
      <c r="N156" s="159">
        <v>2.8558730738673505E-2</v>
      </c>
      <c r="O156" s="159">
        <v>1.5739666501335382E-2</v>
      </c>
      <c r="P156" s="160">
        <v>2.6758259072322587E-3</v>
      </c>
      <c r="Q156" s="135"/>
    </row>
    <row r="157" spans="1:17" x14ac:dyDescent="0.3">
      <c r="A157" s="157" t="s">
        <v>138</v>
      </c>
      <c r="B157" s="158">
        <v>4.2248128909308071E-3</v>
      </c>
      <c r="C157" s="159">
        <v>1.0274160109689231E-2</v>
      </c>
      <c r="D157" s="159">
        <v>4.6078689121896608E-3</v>
      </c>
      <c r="E157" s="159">
        <v>1.9406293114138364E-4</v>
      </c>
      <c r="F157" s="161">
        <v>0</v>
      </c>
      <c r="G157" s="159">
        <v>2.2591253411823847E-3</v>
      </c>
      <c r="H157" s="161">
        <v>0</v>
      </c>
      <c r="I157" s="161">
        <v>0</v>
      </c>
      <c r="J157" s="161">
        <v>0</v>
      </c>
      <c r="K157" s="161">
        <v>0</v>
      </c>
      <c r="L157" s="159">
        <v>4.8577771895251661E-3</v>
      </c>
      <c r="M157" s="159">
        <v>6.2176447145874244E-3</v>
      </c>
      <c r="N157" s="159">
        <v>1.114656224402118E-2</v>
      </c>
      <c r="O157" s="159">
        <v>7.6728150364795394E-3</v>
      </c>
      <c r="P157" s="160">
        <v>3.2904180938628182E-4</v>
      </c>
      <c r="Q157" s="135"/>
    </row>
    <row r="158" spans="1:17" x14ac:dyDescent="0.3">
      <c r="A158" s="157" t="s">
        <v>139</v>
      </c>
      <c r="B158" s="162">
        <v>0</v>
      </c>
      <c r="C158" s="159">
        <v>4.8709806765121692E-4</v>
      </c>
      <c r="D158" s="159">
        <v>9.8584517625718241E-4</v>
      </c>
      <c r="E158" s="161">
        <v>0</v>
      </c>
      <c r="F158" s="161">
        <v>0</v>
      </c>
      <c r="G158" s="159">
        <v>2.467564395148223E-3</v>
      </c>
      <c r="H158" s="159">
        <v>1.0177167327475314E-3</v>
      </c>
      <c r="I158" s="161">
        <v>0</v>
      </c>
      <c r="J158" s="161">
        <v>0</v>
      </c>
      <c r="K158" s="161">
        <v>0</v>
      </c>
      <c r="L158" s="161">
        <v>0</v>
      </c>
      <c r="M158" s="161">
        <v>0</v>
      </c>
      <c r="N158" s="161">
        <v>0</v>
      </c>
      <c r="O158" s="161">
        <v>0</v>
      </c>
      <c r="P158" s="163">
        <v>0</v>
      </c>
      <c r="Q158" s="135"/>
    </row>
    <row r="159" spans="1:17" x14ac:dyDescent="0.3">
      <c r="A159" s="157" t="s">
        <v>140</v>
      </c>
      <c r="B159" s="158">
        <v>2.074282613570147E-2</v>
      </c>
      <c r="C159" s="159">
        <v>2.0401219767461027E-2</v>
      </c>
      <c r="D159" s="159">
        <v>1.50597446398218E-2</v>
      </c>
      <c r="E159" s="159">
        <v>6.7077350742513631E-3</v>
      </c>
      <c r="F159" s="159">
        <v>3.7410272397252003E-4</v>
      </c>
      <c r="G159" s="159">
        <v>5.213009304055409E-2</v>
      </c>
      <c r="H159" s="159">
        <v>1.7965599016056665E-2</v>
      </c>
      <c r="I159" s="159">
        <v>5.0799261344145778E-3</v>
      </c>
      <c r="J159" s="161">
        <v>0</v>
      </c>
      <c r="K159" s="161">
        <v>0</v>
      </c>
      <c r="L159" s="159">
        <v>1.6317733716108299E-2</v>
      </c>
      <c r="M159" s="159">
        <v>2.0235131708942897E-2</v>
      </c>
      <c r="N159" s="159">
        <v>1.0087774507270572E-2</v>
      </c>
      <c r="O159" s="159">
        <v>4.3239536139349031E-3</v>
      </c>
      <c r="P159" s="160">
        <v>5.7595979508899759E-4</v>
      </c>
      <c r="Q159" s="135"/>
    </row>
    <row r="160" spans="1:17" x14ac:dyDescent="0.3">
      <c r="A160" s="157" t="s">
        <v>141</v>
      </c>
      <c r="B160" s="158">
        <v>0.62955362784766766</v>
      </c>
      <c r="C160" s="159">
        <v>0.44720123943164819</v>
      </c>
      <c r="D160" s="159">
        <v>0.24714132587231374</v>
      </c>
      <c r="E160" s="159">
        <v>2.0740543571803105E-2</v>
      </c>
      <c r="F160" s="159">
        <v>3.2182710472098367E-3</v>
      </c>
      <c r="G160" s="159">
        <v>0.3825893137799567</v>
      </c>
      <c r="H160" s="159">
        <v>7.5300491924039342E-2</v>
      </c>
      <c r="I160" s="159">
        <v>2.1814448400782668E-3</v>
      </c>
      <c r="J160" s="159">
        <v>1.0076936714403953E-3</v>
      </c>
      <c r="K160" s="159">
        <v>3.6903585122246923E-3</v>
      </c>
      <c r="L160" s="159">
        <v>0.67273575732759039</v>
      </c>
      <c r="M160" s="159">
        <v>0.55549706957826361</v>
      </c>
      <c r="N160" s="159">
        <v>0.40907073596119287</v>
      </c>
      <c r="O160" s="159">
        <v>0.22659784834331612</v>
      </c>
      <c r="P160" s="160">
        <v>2.1701725169942829E-2</v>
      </c>
      <c r="Q160" s="135"/>
    </row>
    <row r="161" spans="1:17" x14ac:dyDescent="0.3">
      <c r="A161" s="157" t="s">
        <v>142</v>
      </c>
      <c r="B161" s="158">
        <v>1.7587901722357149E-2</v>
      </c>
      <c r="C161" s="159">
        <v>1.0120691314030036E-2</v>
      </c>
      <c r="D161" s="159">
        <v>1.7245470016262893E-3</v>
      </c>
      <c r="E161" s="159">
        <v>2.4824628005068092E-4</v>
      </c>
      <c r="F161" s="161">
        <v>0</v>
      </c>
      <c r="G161" s="159">
        <v>2.3415291076427851E-3</v>
      </c>
      <c r="H161" s="161">
        <v>0</v>
      </c>
      <c r="I161" s="161">
        <v>0</v>
      </c>
      <c r="J161" s="161">
        <v>0</v>
      </c>
      <c r="K161" s="161">
        <v>0</v>
      </c>
      <c r="L161" s="159">
        <v>1.7543841143160092E-2</v>
      </c>
      <c r="M161" s="159">
        <v>1.9743397700766059E-2</v>
      </c>
      <c r="N161" s="159">
        <v>7.4218668961284059E-3</v>
      </c>
      <c r="O161" s="159">
        <v>1.6924404364153831E-3</v>
      </c>
      <c r="P161" s="160">
        <v>4.2091194171327777E-4</v>
      </c>
      <c r="Q161" s="135"/>
    </row>
    <row r="162" spans="1:17" x14ac:dyDescent="0.3">
      <c r="A162" s="157" t="s">
        <v>143</v>
      </c>
      <c r="B162" s="158">
        <v>2.2944425041024015E-2</v>
      </c>
      <c r="C162" s="159">
        <v>1.9575628768664411E-2</v>
      </c>
      <c r="D162" s="159">
        <v>1.2160521200542491E-2</v>
      </c>
      <c r="E162" s="159">
        <v>6.8717547726972216E-4</v>
      </c>
      <c r="F162" s="161">
        <v>0</v>
      </c>
      <c r="G162" s="159">
        <v>4.0043976984234703E-2</v>
      </c>
      <c r="H162" s="159">
        <v>9.0446003627640201E-3</v>
      </c>
      <c r="I162" s="161">
        <v>0</v>
      </c>
      <c r="J162" s="161">
        <v>0</v>
      </c>
      <c r="K162" s="161">
        <v>0</v>
      </c>
      <c r="L162" s="159">
        <v>2.1887710571936631E-2</v>
      </c>
      <c r="M162" s="159">
        <v>1.8833578105836978E-2</v>
      </c>
      <c r="N162" s="159">
        <v>1.0834685326198966E-2</v>
      </c>
      <c r="O162" s="159">
        <v>4.393494312975396E-3</v>
      </c>
      <c r="P162" s="163">
        <v>0</v>
      </c>
      <c r="Q162" s="135"/>
    </row>
    <row r="163" spans="1:17" x14ac:dyDescent="0.3">
      <c r="A163" s="157" t="s">
        <v>144</v>
      </c>
      <c r="B163" s="158">
        <v>0.17767887341428473</v>
      </c>
      <c r="C163" s="159">
        <v>0.18852700667247202</v>
      </c>
      <c r="D163" s="159">
        <v>5.3688605977175986E-2</v>
      </c>
      <c r="E163" s="159">
        <v>2.0385031214163142E-3</v>
      </c>
      <c r="F163" s="161">
        <v>0</v>
      </c>
      <c r="G163" s="159">
        <v>0.15475534098986096</v>
      </c>
      <c r="H163" s="159">
        <v>3.1772224172573527E-3</v>
      </c>
      <c r="I163" s="161">
        <v>0</v>
      </c>
      <c r="J163" s="161">
        <v>0</v>
      </c>
      <c r="K163" s="161">
        <v>0</v>
      </c>
      <c r="L163" s="159">
        <v>0.1703488393343085</v>
      </c>
      <c r="M163" s="159">
        <v>0.17431816648058326</v>
      </c>
      <c r="N163" s="159">
        <v>0.16872362819305442</v>
      </c>
      <c r="O163" s="159">
        <v>5.9367666905449708E-2</v>
      </c>
      <c r="P163" s="160">
        <v>4.7904290966847103E-3</v>
      </c>
      <c r="Q163" s="135"/>
    </row>
    <row r="164" spans="1:17" x14ac:dyDescent="0.3">
      <c r="A164" s="157" t="s">
        <v>145</v>
      </c>
      <c r="B164" s="158">
        <v>8.0790320592126139E-3</v>
      </c>
      <c r="C164" s="159">
        <v>2.1245195334099339E-3</v>
      </c>
      <c r="D164" s="159">
        <v>2.2446803743974937E-3</v>
      </c>
      <c r="E164" s="161">
        <v>0</v>
      </c>
      <c r="F164" s="161">
        <v>0</v>
      </c>
      <c r="G164" s="159">
        <v>4.8835204282400083E-3</v>
      </c>
      <c r="H164" s="161">
        <v>0</v>
      </c>
      <c r="I164" s="161">
        <v>0</v>
      </c>
      <c r="J164" s="161">
        <v>0</v>
      </c>
      <c r="K164" s="161">
        <v>0</v>
      </c>
      <c r="L164" s="159">
        <v>8.6518099130063822E-3</v>
      </c>
      <c r="M164" s="159">
        <v>5.8779618040494591E-3</v>
      </c>
      <c r="N164" s="159">
        <v>7.8378003543976916E-4</v>
      </c>
      <c r="O164" s="159">
        <v>1.6061549038987931E-3</v>
      </c>
      <c r="P164" s="163">
        <v>0</v>
      </c>
      <c r="Q164" s="135"/>
    </row>
    <row r="165" spans="1:17" x14ac:dyDescent="0.3">
      <c r="A165" s="157" t="s">
        <v>146</v>
      </c>
      <c r="B165" s="158">
        <v>1.8473805152500137E-3</v>
      </c>
      <c r="C165" s="159">
        <v>1.9796569810286171E-3</v>
      </c>
      <c r="D165" s="159">
        <v>1.1620998447689735E-3</v>
      </c>
      <c r="E165" s="159">
        <v>5.6375294213822414E-4</v>
      </c>
      <c r="F165" s="161">
        <v>0</v>
      </c>
      <c r="G165" s="159">
        <v>2.8663884528449019E-3</v>
      </c>
      <c r="H165" s="161">
        <v>0</v>
      </c>
      <c r="I165" s="161">
        <v>0</v>
      </c>
      <c r="J165" s="161">
        <v>0</v>
      </c>
      <c r="K165" s="161">
        <v>0</v>
      </c>
      <c r="L165" s="159">
        <v>2.6406221335744332E-3</v>
      </c>
      <c r="M165" s="159">
        <v>3.8647590577562096E-4</v>
      </c>
      <c r="N165" s="159">
        <v>3.2750763732481369E-3</v>
      </c>
      <c r="O165" s="161">
        <v>0</v>
      </c>
      <c r="P165" s="160">
        <v>9.5586667189344592E-4</v>
      </c>
      <c r="Q165" s="135"/>
    </row>
    <row r="166" spans="1:17" x14ac:dyDescent="0.3">
      <c r="A166" s="157" t="s">
        <v>147</v>
      </c>
      <c r="B166" s="158">
        <v>5.2586233361473222E-2</v>
      </c>
      <c r="C166" s="159">
        <v>0.22691378455163713</v>
      </c>
      <c r="D166" s="159">
        <v>0.61007846943394661</v>
      </c>
      <c r="E166" s="159">
        <v>0.96825360513150549</v>
      </c>
      <c r="F166" s="159">
        <v>0.9981376712284411</v>
      </c>
      <c r="G166" s="159">
        <v>0.32913814911018946</v>
      </c>
      <c r="H166" s="159">
        <v>0.894571305070051</v>
      </c>
      <c r="I166" s="159">
        <v>0.99494382052356145</v>
      </c>
      <c r="J166" s="161">
        <v>1</v>
      </c>
      <c r="K166" s="161">
        <v>1</v>
      </c>
      <c r="L166" s="159">
        <v>1.9423506146468598E-2</v>
      </c>
      <c r="M166" s="159">
        <v>0.12426759325031134</v>
      </c>
      <c r="N166" s="159">
        <v>0.3012458477874303</v>
      </c>
      <c r="O166" s="159">
        <v>0.62552719269571744</v>
      </c>
      <c r="P166" s="160">
        <v>0.96358704836959286</v>
      </c>
      <c r="Q166" s="135"/>
    </row>
    <row r="167" spans="1:17" x14ac:dyDescent="0.3">
      <c r="A167" s="157" t="s">
        <v>148</v>
      </c>
      <c r="B167" s="158">
        <v>0.17899564870132667</v>
      </c>
      <c r="C167" s="159">
        <v>0.30093890320571348</v>
      </c>
      <c r="D167" s="159">
        <v>0.43872711058940123</v>
      </c>
      <c r="E167" s="159">
        <v>0.5529930924112525</v>
      </c>
      <c r="F167" s="159">
        <v>0.75036716615288679</v>
      </c>
      <c r="G167" s="159">
        <v>0.30421012990435575</v>
      </c>
      <c r="H167" s="159">
        <v>0.46541292666328982</v>
      </c>
      <c r="I167" s="159">
        <v>0.59804813633438925</v>
      </c>
      <c r="J167" s="159">
        <v>0.70397492199911682</v>
      </c>
      <c r="K167" s="159">
        <v>0.80925178333245862</v>
      </c>
      <c r="L167" s="159">
        <v>0.13689972106965764</v>
      </c>
      <c r="M167" s="159">
        <v>0.24939332151613694</v>
      </c>
      <c r="N167" s="159">
        <v>0.34505237326482985</v>
      </c>
      <c r="O167" s="159">
        <v>0.47500492479740042</v>
      </c>
      <c r="P167" s="160">
        <v>0.62415711278489194</v>
      </c>
      <c r="Q167" s="135"/>
    </row>
    <row r="168" spans="1:17" x14ac:dyDescent="0.3">
      <c r="A168" s="157" t="s">
        <v>149</v>
      </c>
      <c r="B168" s="158">
        <v>2.2420113655222313E-3</v>
      </c>
      <c r="C168" s="159">
        <v>3.0919868276213191E-2</v>
      </c>
      <c r="D168" s="159">
        <v>0.23288956544170791</v>
      </c>
      <c r="E168" s="159">
        <v>0.60577150560966442</v>
      </c>
      <c r="F168" s="159">
        <v>0.92894788648464677</v>
      </c>
      <c r="G168" s="159">
        <v>4.7916170238262272E-2</v>
      </c>
      <c r="H168" s="159">
        <v>0.32374805285793756</v>
      </c>
      <c r="I168" s="159">
        <v>0.72341564473703079</v>
      </c>
      <c r="J168" s="159">
        <v>0.90850282732810606</v>
      </c>
      <c r="K168" s="159">
        <v>0.96913225518111867</v>
      </c>
      <c r="L168" s="159">
        <v>1.6558694557441004E-3</v>
      </c>
      <c r="M168" s="159">
        <v>6.3503651504682223E-3</v>
      </c>
      <c r="N168" s="159">
        <v>5.1714509631096355E-2</v>
      </c>
      <c r="O168" s="159">
        <v>0.3105022441611594</v>
      </c>
      <c r="P168" s="160">
        <v>0.73907374446423157</v>
      </c>
      <c r="Q168" s="135"/>
    </row>
    <row r="169" spans="1:17" x14ac:dyDescent="0.3">
      <c r="A169" s="157" t="s">
        <v>150</v>
      </c>
      <c r="B169" s="158">
        <v>3.7885992591669103E-3</v>
      </c>
      <c r="C169" s="159">
        <v>5.3076319618133704E-3</v>
      </c>
      <c r="D169" s="159">
        <v>3.8402135922827256E-2</v>
      </c>
      <c r="E169" s="159">
        <v>0.13379265800995158</v>
      </c>
      <c r="F169" s="159">
        <v>0.45697623207650639</v>
      </c>
      <c r="G169" s="159">
        <v>9.7304085636006499E-3</v>
      </c>
      <c r="H169" s="159">
        <v>9.5563747407227201E-2</v>
      </c>
      <c r="I169" s="159">
        <v>0.14521935569187777</v>
      </c>
      <c r="J169" s="159">
        <v>0.31034227868157771</v>
      </c>
      <c r="K169" s="159">
        <v>0.62715939659837028</v>
      </c>
      <c r="L169" s="159">
        <v>1.1943173560190414E-3</v>
      </c>
      <c r="M169" s="159">
        <v>6.6112218786814891E-3</v>
      </c>
      <c r="N169" s="159">
        <v>8.1509113735426571E-3</v>
      </c>
      <c r="O169" s="159">
        <v>3.6403800818714221E-2</v>
      </c>
      <c r="P169" s="160">
        <v>0.25789090610165138</v>
      </c>
      <c r="Q169" s="135"/>
    </row>
    <row r="170" spans="1:17" x14ac:dyDescent="0.3">
      <c r="A170" s="157" t="s">
        <v>151</v>
      </c>
      <c r="B170" s="158">
        <v>4.7161364539610477E-3</v>
      </c>
      <c r="C170" s="159">
        <v>3.2602863832810622E-2</v>
      </c>
      <c r="D170" s="159">
        <v>0.21219014410771347</v>
      </c>
      <c r="E170" s="159">
        <v>0.64614264684855138</v>
      </c>
      <c r="F170" s="159">
        <v>0.9650969451100545</v>
      </c>
      <c r="G170" s="159">
        <v>4.9965818936384798E-2</v>
      </c>
      <c r="H170" s="159">
        <v>0.35029145398081296</v>
      </c>
      <c r="I170" s="159">
        <v>0.7374859942897678</v>
      </c>
      <c r="J170" s="159">
        <v>0.93598017993565019</v>
      </c>
      <c r="K170" s="159">
        <v>0.99134216377417272</v>
      </c>
      <c r="L170" s="159">
        <v>3.5771826431382201E-3</v>
      </c>
      <c r="M170" s="159">
        <v>1.373811826473168E-2</v>
      </c>
      <c r="N170" s="159">
        <v>4.6041430233494877E-2</v>
      </c>
      <c r="O170" s="159">
        <v>0.27222732845527653</v>
      </c>
      <c r="P170" s="160">
        <v>0.81262408778853901</v>
      </c>
      <c r="Q170" s="135"/>
    </row>
    <row r="171" spans="1:17" x14ac:dyDescent="0.3">
      <c r="A171" s="157" t="s">
        <v>152</v>
      </c>
      <c r="B171" s="158">
        <v>0.66163054940113319</v>
      </c>
      <c r="C171" s="159">
        <v>0.87340809139100617</v>
      </c>
      <c r="D171" s="159">
        <v>0.89204311998740848</v>
      </c>
      <c r="E171" s="159">
        <v>0.90494092403346416</v>
      </c>
      <c r="F171" s="159">
        <v>0.96404374189096054</v>
      </c>
      <c r="G171" s="159">
        <v>0.77793998740618697</v>
      </c>
      <c r="H171" s="159">
        <v>0.8391777724084859</v>
      </c>
      <c r="I171" s="159">
        <v>0.90224814688771304</v>
      </c>
      <c r="J171" s="159">
        <v>0.9436494807341349</v>
      </c>
      <c r="K171" s="159">
        <v>0.97479320722380536</v>
      </c>
      <c r="L171" s="159">
        <v>0.56913070191374582</v>
      </c>
      <c r="M171" s="159">
        <v>0.85501890805493386</v>
      </c>
      <c r="N171" s="159">
        <v>0.9015946222252269</v>
      </c>
      <c r="O171" s="159">
        <v>0.92930054358282177</v>
      </c>
      <c r="P171" s="160">
        <v>0.96482062289426973</v>
      </c>
      <c r="Q171" s="135"/>
    </row>
    <row r="172" spans="1:17" x14ac:dyDescent="0.3">
      <c r="A172" s="157" t="s">
        <v>153</v>
      </c>
      <c r="B172" s="158">
        <v>0.82263087964082438</v>
      </c>
      <c r="C172" s="159">
        <v>0.91390899840392914</v>
      </c>
      <c r="D172" s="159">
        <v>0.89321061647001987</v>
      </c>
      <c r="E172" s="159">
        <v>0.94383490020280569</v>
      </c>
      <c r="F172" s="159">
        <v>0.99249245642292183</v>
      </c>
      <c r="G172" s="159">
        <v>0.78223995093463039</v>
      </c>
      <c r="H172" s="159">
        <v>0.86186346693247129</v>
      </c>
      <c r="I172" s="159">
        <v>0.968361354142669</v>
      </c>
      <c r="J172" s="159">
        <v>0.98686861832624417</v>
      </c>
      <c r="K172" s="159">
        <v>0.99675287949542868</v>
      </c>
      <c r="L172" s="159">
        <v>0.78199308131093848</v>
      </c>
      <c r="M172" s="159">
        <v>0.92044587357693797</v>
      </c>
      <c r="N172" s="159">
        <v>0.9454074228089977</v>
      </c>
      <c r="O172" s="159">
        <v>0.93495316628876435</v>
      </c>
      <c r="P172" s="160">
        <v>0.98005096221686605</v>
      </c>
      <c r="Q172" s="135"/>
    </row>
    <row r="173" spans="1:17" x14ac:dyDescent="0.3">
      <c r="A173" s="157" t="s">
        <v>154</v>
      </c>
      <c r="B173" s="158">
        <v>0.57621326075543211</v>
      </c>
      <c r="C173" s="159">
        <v>0.85815911992979133</v>
      </c>
      <c r="D173" s="159">
        <v>0.89117138328250678</v>
      </c>
      <c r="E173" s="159">
        <v>0.96854322687060423</v>
      </c>
      <c r="F173" s="159">
        <v>0.99459951883053743</v>
      </c>
      <c r="G173" s="159">
        <v>0.72220487682467971</v>
      </c>
      <c r="H173" s="159">
        <v>0.92491244807188444</v>
      </c>
      <c r="I173" s="159">
        <v>0.97850960964100842</v>
      </c>
      <c r="J173" s="159">
        <v>0.99347766314091923</v>
      </c>
      <c r="K173" s="161">
        <v>1</v>
      </c>
      <c r="L173" s="159">
        <v>0.46179095467421288</v>
      </c>
      <c r="M173" s="159">
        <v>0.81487736423249812</v>
      </c>
      <c r="N173" s="159">
        <v>0.91164242204592039</v>
      </c>
      <c r="O173" s="159">
        <v>0.92677150444570133</v>
      </c>
      <c r="P173" s="160">
        <v>0.98300036614521469</v>
      </c>
      <c r="Q173" s="135"/>
    </row>
    <row r="174" spans="1:17" x14ac:dyDescent="0.3">
      <c r="A174" s="157" t="s">
        <v>155</v>
      </c>
      <c r="B174" s="158">
        <v>0.42933173011880688</v>
      </c>
      <c r="C174" s="159">
        <v>0.73353750334046974</v>
      </c>
      <c r="D174" s="159">
        <v>0.79298491401915061</v>
      </c>
      <c r="E174" s="159">
        <v>0.90127026816661771</v>
      </c>
      <c r="F174" s="159">
        <v>0.99159463239614043</v>
      </c>
      <c r="G174" s="159">
        <v>0.53374838416490245</v>
      </c>
      <c r="H174" s="159">
        <v>0.76951683541386273</v>
      </c>
      <c r="I174" s="159">
        <v>0.94820652580809139</v>
      </c>
      <c r="J174" s="159">
        <v>0.99323807299964018</v>
      </c>
      <c r="K174" s="159">
        <v>0.99070779596648395</v>
      </c>
      <c r="L174" s="159">
        <v>0.30883776284332443</v>
      </c>
      <c r="M174" s="159">
        <v>0.67117934961310699</v>
      </c>
      <c r="N174" s="159">
        <v>0.8258948637896607</v>
      </c>
      <c r="O174" s="159">
        <v>0.8743879352598608</v>
      </c>
      <c r="P174" s="160">
        <v>0.9558640044001242</v>
      </c>
      <c r="Q174" s="135"/>
    </row>
    <row r="175" spans="1:17" x14ac:dyDescent="0.3">
      <c r="A175" s="157" t="s">
        <v>156</v>
      </c>
      <c r="B175" s="158">
        <v>0.10074487547540577</v>
      </c>
      <c r="C175" s="159">
        <v>0.28117153554032437</v>
      </c>
      <c r="D175" s="159">
        <v>0.35448224024576536</v>
      </c>
      <c r="E175" s="159">
        <v>0.36037694783374985</v>
      </c>
      <c r="F175" s="159">
        <v>0.59463193573940998</v>
      </c>
      <c r="G175" s="159">
        <v>0.15718458536050575</v>
      </c>
      <c r="H175" s="159">
        <v>0.21693714548504525</v>
      </c>
      <c r="I175" s="159">
        <v>0.31249838993435808</v>
      </c>
      <c r="J175" s="159">
        <v>0.46610927339850688</v>
      </c>
      <c r="K175" s="159">
        <v>0.66104784209695477</v>
      </c>
      <c r="L175" s="159">
        <v>7.0195410317845403E-2</v>
      </c>
      <c r="M175" s="159">
        <v>0.18582786026921297</v>
      </c>
      <c r="N175" s="159">
        <v>0.34260844655265188</v>
      </c>
      <c r="O175" s="159">
        <v>0.4486791912541484</v>
      </c>
      <c r="P175" s="160">
        <v>0.59433151552915775</v>
      </c>
      <c r="Q175" s="135"/>
    </row>
    <row r="176" spans="1:17" x14ac:dyDescent="0.3">
      <c r="A176" s="157" t="s">
        <v>157</v>
      </c>
      <c r="B176" s="158">
        <v>0.36096467995030335</v>
      </c>
      <c r="C176" s="159">
        <v>0.69302604175150484</v>
      </c>
      <c r="D176" s="159">
        <v>0.76837845332938026</v>
      </c>
      <c r="E176" s="159">
        <v>0.82258570156994248</v>
      </c>
      <c r="F176" s="159">
        <v>0.97140666407242249</v>
      </c>
      <c r="G176" s="159">
        <v>0.51835950446904133</v>
      </c>
      <c r="H176" s="159">
        <v>0.65606660344892842</v>
      </c>
      <c r="I176" s="159">
        <v>0.89307862069858046</v>
      </c>
      <c r="J176" s="159">
        <v>0.954824648048052</v>
      </c>
      <c r="K176" s="159">
        <v>0.98712891618698517</v>
      </c>
      <c r="L176" s="159">
        <v>0.22487023339023468</v>
      </c>
      <c r="M176" s="159">
        <v>0.61842410599545583</v>
      </c>
      <c r="N176" s="159">
        <v>0.78082305835133958</v>
      </c>
      <c r="O176" s="159">
        <v>0.84984110421971826</v>
      </c>
      <c r="P176" s="160">
        <v>0.92555166567021963</v>
      </c>
      <c r="Q176" s="135"/>
    </row>
    <row r="177" spans="1:17" x14ac:dyDescent="0.3">
      <c r="A177" s="157" t="s">
        <v>158</v>
      </c>
      <c r="B177" s="158">
        <v>0.21937159235614614</v>
      </c>
      <c r="C177" s="159">
        <v>0.24023862837517951</v>
      </c>
      <c r="D177" s="159">
        <v>0.17077421573392162</v>
      </c>
      <c r="E177" s="159">
        <v>6.8359097453232417E-2</v>
      </c>
      <c r="F177" s="159">
        <v>0.10552457846335281</v>
      </c>
      <c r="G177" s="159">
        <v>0.10356549079433575</v>
      </c>
      <c r="H177" s="159">
        <v>6.5165002561436702E-2</v>
      </c>
      <c r="I177" s="159">
        <v>5.2576184568902208E-2</v>
      </c>
      <c r="J177" s="159">
        <v>4.7442310200958869E-2</v>
      </c>
      <c r="K177" s="159">
        <v>0.13579918669331342</v>
      </c>
      <c r="L177" s="159">
        <v>0.20036373037815561</v>
      </c>
      <c r="M177" s="159">
        <v>0.27993366905536859</v>
      </c>
      <c r="N177" s="159">
        <v>0.25310640047682437</v>
      </c>
      <c r="O177" s="159">
        <v>0.20638281211173723</v>
      </c>
      <c r="P177" s="160">
        <v>0.11978418520599041</v>
      </c>
      <c r="Q177" s="135"/>
    </row>
    <row r="178" spans="1:17" x14ac:dyDescent="0.3">
      <c r="A178" s="157" t="s">
        <v>159</v>
      </c>
      <c r="B178" s="158">
        <v>1.1237925712024569E-2</v>
      </c>
      <c r="C178" s="159">
        <v>4.1310411382030926E-2</v>
      </c>
      <c r="D178" s="159">
        <v>7.2713798352640399E-2</v>
      </c>
      <c r="E178" s="159">
        <v>7.6772286117737856E-2</v>
      </c>
      <c r="F178" s="159">
        <v>0.28137125286684622</v>
      </c>
      <c r="G178" s="159">
        <v>4.8823131063636185E-2</v>
      </c>
      <c r="H178" s="159">
        <v>6.4814044902665249E-2</v>
      </c>
      <c r="I178" s="159">
        <v>8.429668052952681E-2</v>
      </c>
      <c r="J178" s="159">
        <v>0.21700676892427537</v>
      </c>
      <c r="K178" s="159">
        <v>0.40329586402883078</v>
      </c>
      <c r="L178" s="159">
        <v>6.3231306329420032E-3</v>
      </c>
      <c r="M178" s="159">
        <v>2.6243085967043778E-2</v>
      </c>
      <c r="N178" s="159">
        <v>4.9142165183199873E-2</v>
      </c>
      <c r="O178" s="159">
        <v>7.6290045985314511E-2</v>
      </c>
      <c r="P178" s="160">
        <v>0.12714515655368935</v>
      </c>
      <c r="Q178" s="135"/>
    </row>
    <row r="179" spans="1:17" x14ac:dyDescent="0.3">
      <c r="A179" s="157" t="s">
        <v>160</v>
      </c>
      <c r="B179" s="158">
        <v>4.0337320187959977E-3</v>
      </c>
      <c r="C179" s="159">
        <v>1.456731427586474E-2</v>
      </c>
      <c r="D179" s="159">
        <v>3.4939320054804768E-2</v>
      </c>
      <c r="E179" s="159">
        <v>4.1140651433325549E-2</v>
      </c>
      <c r="F179" s="159">
        <v>8.7600840376689526E-2</v>
      </c>
      <c r="G179" s="159">
        <v>1.2092979738164096E-2</v>
      </c>
      <c r="H179" s="159">
        <v>2.1575583487922014E-2</v>
      </c>
      <c r="I179" s="159">
        <v>2.5741840668189356E-2</v>
      </c>
      <c r="J179" s="159">
        <v>4.6371831707984784E-2</v>
      </c>
      <c r="K179" s="159">
        <v>0.11024846248175922</v>
      </c>
      <c r="L179" s="159">
        <v>2.7295847152224882E-3</v>
      </c>
      <c r="M179" s="159">
        <v>1.3851685238063774E-2</v>
      </c>
      <c r="N179" s="159">
        <v>1.1958358313263997E-2</v>
      </c>
      <c r="O179" s="159">
        <v>4.8687901515191423E-2</v>
      </c>
      <c r="P179" s="160">
        <v>8.7592156768284662E-2</v>
      </c>
      <c r="Q179" s="135"/>
    </row>
    <row r="180" spans="1:17" x14ac:dyDescent="0.3">
      <c r="A180" s="157" t="s">
        <v>161</v>
      </c>
      <c r="B180" s="158">
        <v>5.1869550484902119E-3</v>
      </c>
      <c r="C180" s="159">
        <v>4.9290040133221514E-3</v>
      </c>
      <c r="D180" s="159">
        <v>5.0989731198050149E-2</v>
      </c>
      <c r="E180" s="159">
        <v>0.28340894600474476</v>
      </c>
      <c r="F180" s="159">
        <v>0.80616902391044765</v>
      </c>
      <c r="G180" s="159">
        <v>1.823296538104982E-2</v>
      </c>
      <c r="H180" s="159">
        <v>7.6814233588467826E-2</v>
      </c>
      <c r="I180" s="159">
        <v>0.32367984430822971</v>
      </c>
      <c r="J180" s="159">
        <v>0.71553213920868641</v>
      </c>
      <c r="K180" s="159">
        <v>0.89756532668228384</v>
      </c>
      <c r="L180" s="159">
        <v>2.3616169865807901E-3</v>
      </c>
      <c r="M180" s="159">
        <v>8.1698058772117152E-3</v>
      </c>
      <c r="N180" s="159">
        <v>5.815934536613639E-3</v>
      </c>
      <c r="O180" s="159">
        <v>6.3176217654583283E-2</v>
      </c>
      <c r="P180" s="160">
        <v>0.5481713794205062</v>
      </c>
      <c r="Q180" s="135"/>
    </row>
    <row r="181" spans="1:17" x14ac:dyDescent="0.3">
      <c r="A181" s="157" t="s">
        <v>162</v>
      </c>
      <c r="B181" s="158">
        <v>6.8388044919043864E-2</v>
      </c>
      <c r="C181" s="159">
        <v>0.11035612015170408</v>
      </c>
      <c r="D181" s="159">
        <v>0.18628572514860242</v>
      </c>
      <c r="E181" s="159">
        <v>0.30797236122110239</v>
      </c>
      <c r="F181" s="159">
        <v>0.65038293651345691</v>
      </c>
      <c r="G181" s="159">
        <v>0.15751228238592943</v>
      </c>
      <c r="H181" s="159">
        <v>0.23785514368750343</v>
      </c>
      <c r="I181" s="159">
        <v>0.36642184915375153</v>
      </c>
      <c r="J181" s="159">
        <v>0.57412483326228292</v>
      </c>
      <c r="K181" s="159">
        <v>0.77796645248699914</v>
      </c>
      <c r="L181" s="159">
        <v>6.2124924175098607E-2</v>
      </c>
      <c r="M181" s="159">
        <v>8.3219965192280837E-2</v>
      </c>
      <c r="N181" s="159">
        <v>0.12422554362642321</v>
      </c>
      <c r="O181" s="159">
        <v>0.17340546434479578</v>
      </c>
      <c r="P181" s="160">
        <v>0.40469171224134293</v>
      </c>
      <c r="Q181" s="135"/>
    </row>
    <row r="182" spans="1:17" x14ac:dyDescent="0.3">
      <c r="A182" s="157" t="s">
        <v>163</v>
      </c>
      <c r="B182" s="158">
        <v>2.6885287511184781E-3</v>
      </c>
      <c r="C182" s="159">
        <v>1.5639769715207082E-2</v>
      </c>
      <c r="D182" s="159">
        <v>1.6906235620500587E-2</v>
      </c>
      <c r="E182" s="159">
        <v>4.7729712825022808E-2</v>
      </c>
      <c r="F182" s="159">
        <v>0.16537185721025435</v>
      </c>
      <c r="G182" s="159">
        <v>1.2540115863315816E-2</v>
      </c>
      <c r="H182" s="159">
        <v>1.9645001352801009E-2</v>
      </c>
      <c r="I182" s="159">
        <v>5.1659643548761076E-2</v>
      </c>
      <c r="J182" s="159">
        <v>8.8239499569926369E-2</v>
      </c>
      <c r="K182" s="159">
        <v>0.25463846991535938</v>
      </c>
      <c r="L182" s="159">
        <v>2.0566423257473141E-3</v>
      </c>
      <c r="M182" s="159">
        <v>6.2179610151762918E-3</v>
      </c>
      <c r="N182" s="159">
        <v>1.4456306843957307E-2</v>
      </c>
      <c r="O182" s="159">
        <v>2.6106371204017913E-2</v>
      </c>
      <c r="P182" s="160">
        <v>9.5168975528371627E-2</v>
      </c>
      <c r="Q182" s="135"/>
    </row>
    <row r="183" spans="1:17" x14ac:dyDescent="0.3">
      <c r="A183" s="157" t="s">
        <v>164</v>
      </c>
      <c r="B183" s="158">
        <v>1.4405921863774381E-3</v>
      </c>
      <c r="C183" s="159">
        <v>5.1453337705008803E-3</v>
      </c>
      <c r="D183" s="159">
        <v>6.4218526512790043E-3</v>
      </c>
      <c r="E183" s="159">
        <v>7.529046560960039E-3</v>
      </c>
      <c r="F183" s="159">
        <v>2.9903006384876387E-2</v>
      </c>
      <c r="G183" s="159">
        <v>1.7441332883351582E-3</v>
      </c>
      <c r="H183" s="159">
        <v>1.0014466274946048E-2</v>
      </c>
      <c r="I183" s="159">
        <v>7.0086052285080616E-3</v>
      </c>
      <c r="J183" s="159">
        <v>9.0606543346425858E-3</v>
      </c>
      <c r="K183" s="159">
        <v>5.8460101831700556E-2</v>
      </c>
      <c r="L183" s="159">
        <v>6.6942183771930366E-4</v>
      </c>
      <c r="M183" s="159">
        <v>2.8057749403100677E-3</v>
      </c>
      <c r="N183" s="159">
        <v>7.7652714109903527E-3</v>
      </c>
      <c r="O183" s="159">
        <v>8.6469306213714757E-3</v>
      </c>
      <c r="P183" s="160">
        <v>9.886168564509374E-3</v>
      </c>
      <c r="Q183" s="135"/>
    </row>
    <row r="184" spans="1:17" x14ac:dyDescent="0.3">
      <c r="A184" s="157" t="s">
        <v>165</v>
      </c>
      <c r="B184" s="158">
        <v>2.5614580377986904E-2</v>
      </c>
      <c r="C184" s="159">
        <v>0.11612341253398317</v>
      </c>
      <c r="D184" s="159">
        <v>0.12029108522041779</v>
      </c>
      <c r="E184" s="159">
        <v>6.3304418122302905E-2</v>
      </c>
      <c r="F184" s="159">
        <v>5.6071205525818055E-2</v>
      </c>
      <c r="G184" s="159">
        <v>2.8957133595953342E-2</v>
      </c>
      <c r="H184" s="159">
        <v>3.4526009804856601E-2</v>
      </c>
      <c r="I184" s="159">
        <v>2.5105773565615244E-2</v>
      </c>
      <c r="J184" s="159">
        <v>3.8016308075714919E-2</v>
      </c>
      <c r="K184" s="159">
        <v>5.3771542160098364E-2</v>
      </c>
      <c r="L184" s="159">
        <v>1.4403771266551915E-2</v>
      </c>
      <c r="M184" s="159">
        <v>7.1504409336085387E-2</v>
      </c>
      <c r="N184" s="159">
        <v>0.15234923431106362</v>
      </c>
      <c r="O184" s="159">
        <v>0.16370115798070703</v>
      </c>
      <c r="P184" s="160">
        <v>0.11347452378628385</v>
      </c>
      <c r="Q184" s="135"/>
    </row>
    <row r="185" spans="1:17" x14ac:dyDescent="0.3">
      <c r="A185" s="157" t="s">
        <v>166</v>
      </c>
      <c r="B185" s="158">
        <v>4.5859271829678128E-3</v>
      </c>
      <c r="C185" s="159">
        <v>2.7755545809133555E-2</v>
      </c>
      <c r="D185" s="159">
        <v>8.0198561063381538E-2</v>
      </c>
      <c r="E185" s="159">
        <v>0.15058103018253205</v>
      </c>
      <c r="F185" s="159">
        <v>0.5727944263655147</v>
      </c>
      <c r="G185" s="159">
        <v>1.858857655191392E-2</v>
      </c>
      <c r="H185" s="159">
        <v>9.1354076718176191E-2</v>
      </c>
      <c r="I185" s="159">
        <v>0.14076452650632121</v>
      </c>
      <c r="J185" s="159">
        <v>0.35629394421152144</v>
      </c>
      <c r="K185" s="159">
        <v>0.76831004548477677</v>
      </c>
      <c r="L185" s="159">
        <v>2.9208733930238904E-3</v>
      </c>
      <c r="M185" s="159">
        <v>8.3638992592831168E-3</v>
      </c>
      <c r="N185" s="159">
        <v>4.1062450204912608E-2</v>
      </c>
      <c r="O185" s="159">
        <v>0.10649493827969617</v>
      </c>
      <c r="P185" s="160">
        <v>0.35969510033814928</v>
      </c>
      <c r="Q185" s="135"/>
    </row>
    <row r="186" spans="1:17" x14ac:dyDescent="0.3">
      <c r="A186" s="157" t="s">
        <v>167</v>
      </c>
      <c r="B186" s="158">
        <v>0.74381680150470331</v>
      </c>
      <c r="C186" s="159">
        <v>0.87362600021689762</v>
      </c>
      <c r="D186" s="159">
        <v>0.94112941417419749</v>
      </c>
      <c r="E186" s="159">
        <v>0.97514329538948519</v>
      </c>
      <c r="F186" s="159">
        <v>0.99656209276801777</v>
      </c>
      <c r="G186" s="159">
        <v>0.87937699312318307</v>
      </c>
      <c r="H186" s="159">
        <v>0.96037764771427592</v>
      </c>
      <c r="I186" s="159">
        <v>0.98552746213854059</v>
      </c>
      <c r="J186" s="159">
        <v>0.99710303543567269</v>
      </c>
      <c r="K186" s="159">
        <v>0.99592878055209999</v>
      </c>
      <c r="L186" s="159">
        <v>0.69705523552538651</v>
      </c>
      <c r="M186" s="159">
        <v>0.83686392229562412</v>
      </c>
      <c r="N186" s="159">
        <v>0.89205317224347525</v>
      </c>
      <c r="O186" s="159">
        <v>0.94555637172199902</v>
      </c>
      <c r="P186" s="160">
        <v>0.98375531144907513</v>
      </c>
      <c r="Q186" s="135"/>
    </row>
    <row r="187" spans="1:17" x14ac:dyDescent="0.3">
      <c r="A187" s="157" t="s">
        <v>168</v>
      </c>
      <c r="B187" s="158">
        <v>0.21425892836380819</v>
      </c>
      <c r="C187" s="159">
        <v>0.32665811398704286</v>
      </c>
      <c r="D187" s="159">
        <v>0.51362097020737529</v>
      </c>
      <c r="E187" s="159">
        <v>0.70148158780557646</v>
      </c>
      <c r="F187" s="159">
        <v>0.91160129250259714</v>
      </c>
      <c r="G187" s="159">
        <v>0.37491481303574148</v>
      </c>
      <c r="H187" s="159">
        <v>0.56467897136721656</v>
      </c>
      <c r="I187" s="159">
        <v>0.77300811691838811</v>
      </c>
      <c r="J187" s="159">
        <v>0.87720658970506116</v>
      </c>
      <c r="K187" s="159">
        <v>0.95481352291518473</v>
      </c>
      <c r="L187" s="159">
        <v>0.17385388854221009</v>
      </c>
      <c r="M187" s="159">
        <v>0.2839364468053685</v>
      </c>
      <c r="N187" s="159">
        <v>0.36578475688289219</v>
      </c>
      <c r="O187" s="159">
        <v>0.52027563968549628</v>
      </c>
      <c r="P187" s="160">
        <v>0.79935802405769218</v>
      </c>
      <c r="Q187" s="135"/>
    </row>
    <row r="188" spans="1:17" x14ac:dyDescent="0.3">
      <c r="A188" s="157" t="s">
        <v>169</v>
      </c>
      <c r="B188" s="158">
        <v>5.1405493173882419E-2</v>
      </c>
      <c r="C188" s="159">
        <v>1.0739717597332294E-2</v>
      </c>
      <c r="D188" s="159">
        <v>4.7435916548701374E-3</v>
      </c>
      <c r="E188" s="159">
        <v>3.5189404551396572E-3</v>
      </c>
      <c r="F188" s="161">
        <v>0</v>
      </c>
      <c r="G188" s="159">
        <v>9.635192670998419E-3</v>
      </c>
      <c r="H188" s="159">
        <v>1.1425414227564813E-2</v>
      </c>
      <c r="I188" s="159">
        <v>2.4435861682646164E-3</v>
      </c>
      <c r="J188" s="161">
        <v>0</v>
      </c>
      <c r="K188" s="161">
        <v>0</v>
      </c>
      <c r="L188" s="159">
        <v>6.2132208630358988E-2</v>
      </c>
      <c r="M188" s="159">
        <v>2.410829355321091E-2</v>
      </c>
      <c r="N188" s="159">
        <v>1.1390633029267358E-2</v>
      </c>
      <c r="O188" s="159">
        <v>1.2779883974013933E-3</v>
      </c>
      <c r="P188" s="163">
        <v>0</v>
      </c>
      <c r="Q188" s="135"/>
    </row>
    <row r="189" spans="1:17" x14ac:dyDescent="0.3">
      <c r="A189" s="157" t="s">
        <v>170</v>
      </c>
      <c r="B189" s="158">
        <v>0.25717796701075585</v>
      </c>
      <c r="C189" s="159">
        <v>4.1937950397139635E-2</v>
      </c>
      <c r="D189" s="159">
        <v>1.5136015370589414E-3</v>
      </c>
      <c r="E189" s="159">
        <v>5.885395571252922E-4</v>
      </c>
      <c r="F189" s="161">
        <v>0</v>
      </c>
      <c r="G189" s="159">
        <v>2.1736771803630324E-2</v>
      </c>
      <c r="H189" s="159">
        <v>7.4177206620760128E-4</v>
      </c>
      <c r="I189" s="161">
        <v>0</v>
      </c>
      <c r="J189" s="161">
        <v>0</v>
      </c>
      <c r="K189" s="161">
        <v>0</v>
      </c>
      <c r="L189" s="159">
        <v>0.31467283308003557</v>
      </c>
      <c r="M189" s="159">
        <v>0.13403242945945143</v>
      </c>
      <c r="N189" s="159">
        <v>2.3948208184996288E-2</v>
      </c>
      <c r="O189" s="159">
        <v>1.6418747319590702E-3</v>
      </c>
      <c r="P189" s="160">
        <v>4.910720343203061E-4</v>
      </c>
      <c r="Q189" s="135"/>
    </row>
    <row r="190" spans="1:17" x14ac:dyDescent="0.3">
      <c r="A190" s="157" t="s">
        <v>171</v>
      </c>
      <c r="B190" s="158">
        <v>0.46991278761721905</v>
      </c>
      <c r="C190" s="159">
        <v>0.10803822580213135</v>
      </c>
      <c r="D190" s="159">
        <v>2.4622701180058229E-2</v>
      </c>
      <c r="E190" s="159">
        <v>3.1771627280919321E-3</v>
      </c>
      <c r="F190" s="159">
        <v>2.9592318791980985E-3</v>
      </c>
      <c r="G190" s="159">
        <v>8.3677417269213114E-2</v>
      </c>
      <c r="H190" s="159">
        <v>4.1563332681754115E-3</v>
      </c>
      <c r="I190" s="159">
        <v>1.6196137618164086E-3</v>
      </c>
      <c r="J190" s="159">
        <v>4.8777640520853809E-3</v>
      </c>
      <c r="K190" s="159">
        <v>2.9769906671996971E-3</v>
      </c>
      <c r="L190" s="159">
        <v>0.53713687539725852</v>
      </c>
      <c r="M190" s="159">
        <v>0.27719284737127614</v>
      </c>
      <c r="N190" s="159">
        <v>8.0143923427746705E-2</v>
      </c>
      <c r="O190" s="159">
        <v>2.5409389172452678E-2</v>
      </c>
      <c r="P190" s="160">
        <v>2.9792160281817155E-3</v>
      </c>
      <c r="Q190" s="135"/>
    </row>
    <row r="191" spans="1:17" x14ac:dyDescent="0.3">
      <c r="A191" s="157" t="s">
        <v>172</v>
      </c>
      <c r="B191" s="158">
        <v>3.5876734816358197E-4</v>
      </c>
      <c r="C191" s="161">
        <v>0</v>
      </c>
      <c r="D191" s="161">
        <v>0</v>
      </c>
      <c r="E191" s="159">
        <v>1.7967606745188192E-3</v>
      </c>
      <c r="F191" s="159">
        <v>1.5077772977611738E-2</v>
      </c>
      <c r="G191" s="161">
        <v>0</v>
      </c>
      <c r="H191" s="161">
        <v>0</v>
      </c>
      <c r="I191" s="159">
        <v>2.9530804195994778E-3</v>
      </c>
      <c r="J191" s="159">
        <v>4.6987595887427215E-3</v>
      </c>
      <c r="K191" s="159">
        <v>2.5023508937403172E-2</v>
      </c>
      <c r="L191" s="161">
        <v>0</v>
      </c>
      <c r="M191" s="159">
        <v>5.5489135040662197E-4</v>
      </c>
      <c r="N191" s="161">
        <v>0</v>
      </c>
      <c r="O191" s="161">
        <v>0</v>
      </c>
      <c r="P191" s="160">
        <v>7.6042236863456845E-3</v>
      </c>
      <c r="Q191" s="135"/>
    </row>
    <row r="192" spans="1:17" x14ac:dyDescent="0.3">
      <c r="A192" s="157" t="s">
        <v>173</v>
      </c>
      <c r="B192" s="162">
        <v>0</v>
      </c>
      <c r="C192" s="161">
        <v>0</v>
      </c>
      <c r="D192" s="161">
        <v>0</v>
      </c>
      <c r="E192" s="159">
        <v>4.0190867969349458E-3</v>
      </c>
      <c r="F192" s="159">
        <v>1.5541006056394571E-2</v>
      </c>
      <c r="G192" s="161">
        <v>0</v>
      </c>
      <c r="H192" s="159">
        <v>4.7802966302169515E-4</v>
      </c>
      <c r="I192" s="159">
        <v>4.8871723365292294E-3</v>
      </c>
      <c r="J192" s="159">
        <v>5.9124617770042048E-3</v>
      </c>
      <c r="K192" s="159">
        <v>1.2633350067230469E-2</v>
      </c>
      <c r="L192" s="161">
        <v>0</v>
      </c>
      <c r="M192" s="161">
        <v>0</v>
      </c>
      <c r="N192" s="161">
        <v>0</v>
      </c>
      <c r="O192" s="161">
        <v>0</v>
      </c>
      <c r="P192" s="160">
        <v>1.6761729048315008E-2</v>
      </c>
      <c r="Q192" s="135"/>
    </row>
    <row r="193" spans="1:17" x14ac:dyDescent="0.3">
      <c r="A193" s="157" t="s">
        <v>174</v>
      </c>
      <c r="B193" s="158">
        <v>3.6270819745831892E-2</v>
      </c>
      <c r="C193" s="159">
        <v>0.16341483092215761</v>
      </c>
      <c r="D193" s="159">
        <v>0.20567525209725979</v>
      </c>
      <c r="E193" s="159">
        <v>0.21426743057898978</v>
      </c>
      <c r="F193" s="159">
        <v>0.19544473319276848</v>
      </c>
      <c r="G193" s="159">
        <v>0.10936911644250641</v>
      </c>
      <c r="H193" s="159">
        <v>0.13909549004380869</v>
      </c>
      <c r="I193" s="159">
        <v>0.23678597801778783</v>
      </c>
      <c r="J193" s="159">
        <v>0.27680322042959282</v>
      </c>
      <c r="K193" s="159">
        <v>0.1202690122499158</v>
      </c>
      <c r="L193" s="159">
        <v>1.8234108851483379E-2</v>
      </c>
      <c r="M193" s="159">
        <v>9.4502375300913863E-2</v>
      </c>
      <c r="N193" s="159">
        <v>0.20805154898886777</v>
      </c>
      <c r="O193" s="159">
        <v>0.24276679251531649</v>
      </c>
      <c r="P193" s="160">
        <v>0.2203865498133655</v>
      </c>
      <c r="Q193" s="135"/>
    </row>
    <row r="194" spans="1:17" x14ac:dyDescent="0.3">
      <c r="A194" s="157" t="s">
        <v>175</v>
      </c>
      <c r="B194" s="158">
        <v>3.434397481584516E-4</v>
      </c>
      <c r="C194" s="159">
        <v>5.6967537038892499E-2</v>
      </c>
      <c r="D194" s="159">
        <v>0.13667481133293036</v>
      </c>
      <c r="E194" s="159">
        <v>0.22161079279591533</v>
      </c>
      <c r="F194" s="159">
        <v>0.53797079368661938</v>
      </c>
      <c r="G194" s="159">
        <v>1.8037220899779272E-2</v>
      </c>
      <c r="H194" s="159">
        <v>0.1082021283522149</v>
      </c>
      <c r="I194" s="159">
        <v>0.18973975375777075</v>
      </c>
      <c r="J194" s="159">
        <v>0.36947173959868912</v>
      </c>
      <c r="K194" s="159">
        <v>0.7141809436618447</v>
      </c>
      <c r="L194" s="161">
        <v>0</v>
      </c>
      <c r="M194" s="159">
        <v>9.0481451465871457E-3</v>
      </c>
      <c r="N194" s="159">
        <v>8.780935041619517E-2</v>
      </c>
      <c r="O194" s="159">
        <v>0.18037290549801741</v>
      </c>
      <c r="P194" s="160">
        <v>0.42398891329556393</v>
      </c>
      <c r="Q194" s="135"/>
    </row>
    <row r="195" spans="1:17" x14ac:dyDescent="0.3">
      <c r="A195" s="157" t="s">
        <v>176</v>
      </c>
      <c r="B195" s="158">
        <v>0.16516329311109373</v>
      </c>
      <c r="C195" s="159">
        <v>0.55149692680233686</v>
      </c>
      <c r="D195" s="159">
        <v>0.56330850733220861</v>
      </c>
      <c r="E195" s="159">
        <v>0.49805703672627566</v>
      </c>
      <c r="F195" s="159">
        <v>0.18962896022543244</v>
      </c>
      <c r="G195" s="159">
        <v>0.69948856813724514</v>
      </c>
      <c r="H195" s="159">
        <v>0.67509285032460797</v>
      </c>
      <c r="I195" s="159">
        <v>0.47765516908392175</v>
      </c>
      <c r="J195" s="159">
        <v>0.27285195120624389</v>
      </c>
      <c r="K195" s="159">
        <v>8.2341305174841006E-2</v>
      </c>
      <c r="L195" s="159">
        <v>5.8138267653327774E-2</v>
      </c>
      <c r="M195" s="159">
        <v>0.41022863582514429</v>
      </c>
      <c r="N195" s="159">
        <v>0.51932918843937692</v>
      </c>
      <c r="O195" s="159">
        <v>0.48686568439223288</v>
      </c>
      <c r="P195" s="160">
        <v>0.31189423550497986</v>
      </c>
      <c r="Q195" s="135"/>
    </row>
    <row r="196" spans="1:17" x14ac:dyDescent="0.3">
      <c r="A196" s="157" t="s">
        <v>177</v>
      </c>
      <c r="B196" s="158">
        <v>1.8162986606639751E-2</v>
      </c>
      <c r="C196" s="159">
        <v>6.4098777119563424E-2</v>
      </c>
      <c r="D196" s="159">
        <v>6.07603889953163E-2</v>
      </c>
      <c r="E196" s="159">
        <v>5.2964249687008462E-2</v>
      </c>
      <c r="F196" s="159">
        <v>4.3377501981974931E-2</v>
      </c>
      <c r="G196" s="159">
        <v>5.263893512891011E-2</v>
      </c>
      <c r="H196" s="159">
        <v>6.0471676751359747E-2</v>
      </c>
      <c r="I196" s="159">
        <v>8.3915646454309545E-2</v>
      </c>
      <c r="J196" s="159">
        <v>6.5384103347642594E-2</v>
      </c>
      <c r="K196" s="159">
        <v>4.2574889241565446E-2</v>
      </c>
      <c r="L196" s="159">
        <v>9.6857063875364757E-3</v>
      </c>
      <c r="M196" s="159">
        <v>4.8204731593314051E-2</v>
      </c>
      <c r="N196" s="159">
        <v>6.7212615980846643E-2</v>
      </c>
      <c r="O196" s="159">
        <v>5.8212941472183921E-2</v>
      </c>
      <c r="P196" s="160">
        <v>1.5894060588927374E-2</v>
      </c>
      <c r="Q196" s="135"/>
    </row>
    <row r="197" spans="1:17" x14ac:dyDescent="0.3">
      <c r="A197" s="157" t="s">
        <v>178</v>
      </c>
      <c r="B197" s="158">
        <v>1.204445638254904E-3</v>
      </c>
      <c r="C197" s="159">
        <v>3.3060343204464157E-3</v>
      </c>
      <c r="D197" s="159">
        <v>2.7011458702965747E-3</v>
      </c>
      <c r="E197" s="161">
        <v>0</v>
      </c>
      <c r="F197" s="161">
        <v>0</v>
      </c>
      <c r="G197" s="159">
        <v>5.4167776477159453E-3</v>
      </c>
      <c r="H197" s="159">
        <v>3.3630530303904385E-4</v>
      </c>
      <c r="I197" s="161">
        <v>0</v>
      </c>
      <c r="J197" s="161">
        <v>0</v>
      </c>
      <c r="K197" s="161">
        <v>0</v>
      </c>
      <c r="L197" s="161">
        <v>0</v>
      </c>
      <c r="M197" s="159">
        <v>2.1276503996962531E-3</v>
      </c>
      <c r="N197" s="159">
        <v>2.1145315327030937E-3</v>
      </c>
      <c r="O197" s="159">
        <v>3.4524238204356582E-3</v>
      </c>
      <c r="P197" s="163">
        <v>0</v>
      </c>
      <c r="Q197" s="135"/>
    </row>
    <row r="198" spans="1:17" x14ac:dyDescent="0.3">
      <c r="A198" s="157" t="s">
        <v>179</v>
      </c>
      <c r="B198" s="158">
        <v>0.72788381142326131</v>
      </c>
      <c r="C198" s="159">
        <v>0.14203792786820724</v>
      </c>
      <c r="D198" s="159">
        <v>3.5122652552202961E-2</v>
      </c>
      <c r="E198" s="159">
        <v>5.4854375790599243E-3</v>
      </c>
      <c r="F198" s="161">
        <v>0</v>
      </c>
      <c r="G198" s="159">
        <v>6.9253566202712405E-2</v>
      </c>
      <c r="H198" s="159">
        <v>7.183464288667063E-3</v>
      </c>
      <c r="I198" s="159">
        <v>2.7772278340086882E-3</v>
      </c>
      <c r="J198" s="161">
        <v>0</v>
      </c>
      <c r="K198" s="161">
        <v>0</v>
      </c>
      <c r="L198" s="159">
        <v>0.85244221091938033</v>
      </c>
      <c r="M198" s="159">
        <v>0.42228645638435869</v>
      </c>
      <c r="N198" s="159">
        <v>0.10714428568922442</v>
      </c>
      <c r="O198" s="159">
        <v>3.9745741777631474E-2</v>
      </c>
      <c r="P198" s="160">
        <v>6.2655544724973481E-3</v>
      </c>
      <c r="Q198" s="135"/>
    </row>
    <row r="199" spans="1:17" x14ac:dyDescent="0.3">
      <c r="A199" s="157" t="s">
        <v>180</v>
      </c>
      <c r="B199" s="158">
        <v>2.2883115213848072E-3</v>
      </c>
      <c r="C199" s="161">
        <v>0</v>
      </c>
      <c r="D199" s="159">
        <v>1.1399462500803999E-3</v>
      </c>
      <c r="E199" s="161">
        <v>0</v>
      </c>
      <c r="F199" s="159">
        <v>4.8626315686735909E-3</v>
      </c>
      <c r="G199" s="161">
        <v>0</v>
      </c>
      <c r="H199" s="161">
        <v>0</v>
      </c>
      <c r="I199" s="161">
        <v>0</v>
      </c>
      <c r="J199" s="161">
        <v>0</v>
      </c>
      <c r="K199" s="159">
        <v>1.3367545271192873E-2</v>
      </c>
      <c r="L199" s="159">
        <v>1.6967241426883602E-3</v>
      </c>
      <c r="M199" s="159">
        <v>1.9516393109524734E-3</v>
      </c>
      <c r="N199" s="161">
        <v>0</v>
      </c>
      <c r="O199" s="159">
        <v>1.8981869699585148E-3</v>
      </c>
      <c r="P199" s="163">
        <v>0</v>
      </c>
      <c r="Q199" s="135"/>
    </row>
    <row r="200" spans="1:17" x14ac:dyDescent="0.3">
      <c r="A200" s="157" t="s">
        <v>181</v>
      </c>
      <c r="B200" s="162">
        <v>0</v>
      </c>
      <c r="C200" s="159">
        <v>7.2203820162303992E-4</v>
      </c>
      <c r="D200" s="161">
        <v>0</v>
      </c>
      <c r="E200" s="159">
        <v>1.9903130658563751E-3</v>
      </c>
      <c r="F200" s="159">
        <v>7.297892082183793E-3</v>
      </c>
      <c r="G200" s="161">
        <v>0</v>
      </c>
      <c r="H200" s="161">
        <v>0</v>
      </c>
      <c r="I200" s="159">
        <v>2.4219971648692861E-3</v>
      </c>
      <c r="J200" s="159">
        <v>2.8655542797256886E-3</v>
      </c>
      <c r="K200" s="159">
        <v>1.2498732469140099E-2</v>
      </c>
      <c r="L200" s="161">
        <v>0</v>
      </c>
      <c r="M200" s="161">
        <v>0</v>
      </c>
      <c r="N200" s="159">
        <v>1.1945151495333759E-3</v>
      </c>
      <c r="O200" s="161">
        <v>0</v>
      </c>
      <c r="P200" s="160">
        <v>4.3890207495970723E-3</v>
      </c>
      <c r="Q200" s="135"/>
    </row>
    <row r="201" spans="1:17" x14ac:dyDescent="0.3">
      <c r="A201" s="157" t="s">
        <v>182</v>
      </c>
      <c r="B201" s="158">
        <v>0.26536205416658215</v>
      </c>
      <c r="C201" s="159">
        <v>0.82793527932058686</v>
      </c>
      <c r="D201" s="159">
        <v>0.92230886899739828</v>
      </c>
      <c r="E201" s="159">
        <v>0.95180144700446823</v>
      </c>
      <c r="F201" s="159">
        <v>0.81917667757834289</v>
      </c>
      <c r="G201" s="159">
        <v>0.90634670097947845</v>
      </c>
      <c r="H201" s="159">
        <v>0.96808810793842481</v>
      </c>
      <c r="I201" s="159">
        <v>0.95953162740599551</v>
      </c>
      <c r="J201" s="159">
        <v>0.9214186465896741</v>
      </c>
      <c r="K201" s="159">
        <v>0.67303496581050248</v>
      </c>
      <c r="L201" s="159">
        <v>0.14173275591991938</v>
      </c>
      <c r="M201" s="159">
        <v>0.5633716775204719</v>
      </c>
      <c r="N201" s="159">
        <v>0.85942151950539591</v>
      </c>
      <c r="O201" s="159">
        <v>0.90328376266349231</v>
      </c>
      <c r="P201" s="160">
        <v>0.90945387429862645</v>
      </c>
      <c r="Q201" s="135"/>
    </row>
    <row r="202" spans="1:17" x14ac:dyDescent="0.3">
      <c r="A202" s="157" t="s">
        <v>183</v>
      </c>
      <c r="B202" s="158">
        <v>1.9164541037920146E-3</v>
      </c>
      <c r="C202" s="161">
        <v>0</v>
      </c>
      <c r="D202" s="159">
        <v>3.5722416119940632E-4</v>
      </c>
      <c r="E202" s="159">
        <v>9.283736258437371E-4</v>
      </c>
      <c r="F202" s="159">
        <v>3.4809424931203357E-3</v>
      </c>
      <c r="G202" s="161">
        <v>0</v>
      </c>
      <c r="H202" s="161">
        <v>0</v>
      </c>
      <c r="I202" s="161">
        <v>0</v>
      </c>
      <c r="J202" s="159">
        <v>3.0488166875666084E-3</v>
      </c>
      <c r="K202" s="159">
        <v>6.3452307483831578E-3</v>
      </c>
      <c r="L202" s="159">
        <v>2.7606324213879604E-3</v>
      </c>
      <c r="M202" s="159">
        <v>3.810172841287252E-4</v>
      </c>
      <c r="N202" s="161">
        <v>0</v>
      </c>
      <c r="O202" s="159">
        <v>5.9483352666430463E-4</v>
      </c>
      <c r="P202" s="160">
        <v>1.5740962781376074E-3</v>
      </c>
      <c r="Q202" s="135"/>
    </row>
    <row r="203" spans="1:17" x14ac:dyDescent="0.3">
      <c r="A203" s="157" t="s">
        <v>184</v>
      </c>
      <c r="B203" s="162">
        <v>0</v>
      </c>
      <c r="C203" s="159">
        <v>1.1628470282039982E-3</v>
      </c>
      <c r="D203" s="159">
        <v>3.0816343697036464E-3</v>
      </c>
      <c r="E203" s="159">
        <v>2.1593091400531486E-3</v>
      </c>
      <c r="F203" s="159">
        <v>9.9652603482140688E-3</v>
      </c>
      <c r="G203" s="161">
        <v>0</v>
      </c>
      <c r="H203" s="159">
        <v>2.3132509895346458E-3</v>
      </c>
      <c r="I203" s="159">
        <v>2.7687927998488568E-3</v>
      </c>
      <c r="J203" s="159">
        <v>1.2457651988070303E-2</v>
      </c>
      <c r="K203" s="159">
        <v>1.2952064941564459E-2</v>
      </c>
      <c r="L203" s="161">
        <v>0</v>
      </c>
      <c r="M203" s="161">
        <v>0</v>
      </c>
      <c r="N203" s="159">
        <v>1.9237741003968721E-3</v>
      </c>
      <c r="O203" s="159">
        <v>4.4775764074472908E-3</v>
      </c>
      <c r="P203" s="160">
        <v>1.6818874721705333E-3</v>
      </c>
      <c r="Q203" s="135"/>
    </row>
    <row r="204" spans="1:17" x14ac:dyDescent="0.3">
      <c r="A204" s="157" t="s">
        <v>185</v>
      </c>
      <c r="B204" s="158">
        <v>5.8105793377448412E-4</v>
      </c>
      <c r="C204" s="159">
        <v>1.7001204292800064E-2</v>
      </c>
      <c r="D204" s="159">
        <v>2.8023818747063493E-2</v>
      </c>
      <c r="E204" s="159">
        <v>2.6910655260561262E-2</v>
      </c>
      <c r="F204" s="159">
        <v>0.13610015824386354</v>
      </c>
      <c r="G204" s="159">
        <v>1.9246210115869882E-3</v>
      </c>
      <c r="H204" s="159">
        <v>1.1546334032638652E-2</v>
      </c>
      <c r="I204" s="159">
        <v>1.9522469856534622E-2</v>
      </c>
      <c r="J204" s="159">
        <v>3.5617591865046636E-2</v>
      </c>
      <c r="K204" s="159">
        <v>0.2570520690427735</v>
      </c>
      <c r="L204" s="159">
        <v>9.6047052903325671E-4</v>
      </c>
      <c r="M204" s="159">
        <v>4.4413626272958862E-3</v>
      </c>
      <c r="N204" s="159">
        <v>2.4447568299065494E-2</v>
      </c>
      <c r="O204" s="159">
        <v>4.1487221464730911E-2</v>
      </c>
      <c r="P204" s="160">
        <v>7.3039723001910709E-2</v>
      </c>
      <c r="Q204" s="135"/>
    </row>
    <row r="205" spans="1:17" x14ac:dyDescent="0.3">
      <c r="A205" s="157" t="s">
        <v>186</v>
      </c>
      <c r="B205" s="158">
        <v>1.3785227674083574E-3</v>
      </c>
      <c r="C205" s="159">
        <v>4.5970281941688004E-3</v>
      </c>
      <c r="D205" s="159">
        <v>2.6818722331912012E-3</v>
      </c>
      <c r="E205" s="159">
        <v>4.3924116293612529E-3</v>
      </c>
      <c r="F205" s="159">
        <v>9.9960593349849806E-3</v>
      </c>
      <c r="G205" s="159">
        <v>5.9394190712593956E-3</v>
      </c>
      <c r="H205" s="159">
        <v>6.633557981175057E-3</v>
      </c>
      <c r="I205" s="159">
        <v>2.4556787508358017E-3</v>
      </c>
      <c r="J205" s="159">
        <v>1.0190456745257728E-2</v>
      </c>
      <c r="K205" s="159">
        <v>1.4905934702026733E-2</v>
      </c>
      <c r="L205" s="161">
        <v>0</v>
      </c>
      <c r="M205" s="159">
        <v>5.2466089947681349E-3</v>
      </c>
      <c r="N205" s="159">
        <v>2.3293389979802911E-3</v>
      </c>
      <c r="O205" s="159">
        <v>2.4699390579648707E-3</v>
      </c>
      <c r="P205" s="160">
        <v>2.3761767065191551E-3</v>
      </c>
      <c r="Q205" s="135"/>
    </row>
    <row r="206" spans="1:17" x14ac:dyDescent="0.3">
      <c r="A206" s="157" t="s">
        <v>187</v>
      </c>
      <c r="B206" s="162">
        <v>0</v>
      </c>
      <c r="C206" s="159">
        <v>5.6217152109811382E-3</v>
      </c>
      <c r="D206" s="159">
        <v>5.4499647162643498E-3</v>
      </c>
      <c r="E206" s="159">
        <v>6.332052694796122E-3</v>
      </c>
      <c r="F206" s="159">
        <v>7.8562697571828172E-3</v>
      </c>
      <c r="G206" s="159">
        <v>1.5278159943099352E-2</v>
      </c>
      <c r="H206" s="159">
        <v>4.2352847695607465E-3</v>
      </c>
      <c r="I206" s="159">
        <v>1.0522206187905935E-2</v>
      </c>
      <c r="J206" s="159">
        <v>1.4401281844658506E-2</v>
      </c>
      <c r="K206" s="159">
        <v>6.3683780141341904E-3</v>
      </c>
      <c r="L206" s="161">
        <v>0</v>
      </c>
      <c r="M206" s="159">
        <v>1.7900531238534115E-3</v>
      </c>
      <c r="N206" s="159">
        <v>2.9352361609956547E-3</v>
      </c>
      <c r="O206" s="159">
        <v>2.9888143014268585E-3</v>
      </c>
      <c r="P206" s="160">
        <v>1.2196670205407846E-3</v>
      </c>
      <c r="Q206" s="135"/>
    </row>
    <row r="207" spans="1:17" x14ac:dyDescent="0.3">
      <c r="A207" s="157" t="s">
        <v>188</v>
      </c>
      <c r="B207" s="158">
        <v>2.4634833563576367E-4</v>
      </c>
      <c r="C207" s="159">
        <v>9.2195988342779335E-4</v>
      </c>
      <c r="D207" s="159">
        <v>1.8340179728951686E-3</v>
      </c>
      <c r="E207" s="161">
        <v>0</v>
      </c>
      <c r="F207" s="159">
        <v>1.2641085934321011E-3</v>
      </c>
      <c r="G207" s="159">
        <v>1.2575327918637662E-3</v>
      </c>
      <c r="H207" s="161">
        <v>0</v>
      </c>
      <c r="I207" s="161">
        <v>0</v>
      </c>
      <c r="J207" s="161">
        <v>0</v>
      </c>
      <c r="K207" s="159">
        <v>3.4750790002823421E-3</v>
      </c>
      <c r="L207" s="159">
        <v>4.0720606759046547E-4</v>
      </c>
      <c r="M207" s="161">
        <v>0</v>
      </c>
      <c r="N207" s="159">
        <v>6.0376209740786539E-4</v>
      </c>
      <c r="O207" s="159">
        <v>3.0539238306839544E-3</v>
      </c>
      <c r="P207" s="163">
        <v>0</v>
      </c>
      <c r="Q207" s="135"/>
    </row>
    <row r="208" spans="1:17" x14ac:dyDescent="0.3">
      <c r="A208" s="157" t="s">
        <v>189</v>
      </c>
      <c r="B208" s="158">
        <v>9.0549012892735276E-3</v>
      </c>
      <c r="C208" s="159">
        <v>1.710271683968424E-4</v>
      </c>
      <c r="D208" s="159">
        <v>1.3838094061189673E-4</v>
      </c>
      <c r="E208" s="161">
        <v>0</v>
      </c>
      <c r="F208" s="161">
        <v>0</v>
      </c>
      <c r="G208" s="161">
        <v>0</v>
      </c>
      <c r="H208" s="161">
        <v>0</v>
      </c>
      <c r="I208" s="161">
        <v>0</v>
      </c>
      <c r="J208" s="161">
        <v>0</v>
      </c>
      <c r="K208" s="161">
        <v>0</v>
      </c>
      <c r="L208" s="159">
        <v>9.0304273580542934E-3</v>
      </c>
      <c r="M208" s="159">
        <v>5.55520939197771E-3</v>
      </c>
      <c r="N208" s="159">
        <v>2.8294146095400331E-4</v>
      </c>
      <c r="O208" s="159">
        <v>2.304256874756863E-4</v>
      </c>
      <c r="P208" s="163">
        <v>0</v>
      </c>
      <c r="Q208" s="135"/>
    </row>
    <row r="209" spans="1:17" x14ac:dyDescent="0.3">
      <c r="A209" s="157" t="s">
        <v>190</v>
      </c>
      <c r="B209" s="158">
        <v>5.279491316201388E-2</v>
      </c>
      <c r="C209" s="159">
        <v>3.665811153236688E-2</v>
      </c>
      <c r="D209" s="159">
        <v>2.4312658816353951E-2</v>
      </c>
      <c r="E209" s="159">
        <v>2.8962543866236707E-4</v>
      </c>
      <c r="F209" s="161">
        <v>0</v>
      </c>
      <c r="G209" s="159">
        <v>1.4152294208447607E-2</v>
      </c>
      <c r="H209" s="159">
        <v>1.7344071975382647E-3</v>
      </c>
      <c r="I209" s="161">
        <v>0</v>
      </c>
      <c r="J209" s="161">
        <v>0</v>
      </c>
      <c r="K209" s="161">
        <v>0</v>
      </c>
      <c r="L209" s="159">
        <v>5.1090539671419792E-2</v>
      </c>
      <c r="M209" s="159">
        <v>5.8562030701239172E-2</v>
      </c>
      <c r="N209" s="159">
        <v>3.1968238894113488E-2</v>
      </c>
      <c r="O209" s="159">
        <v>2.9834257171633915E-2</v>
      </c>
      <c r="P209" s="160">
        <v>4.0800392427315655E-3</v>
      </c>
      <c r="Q209" s="135"/>
    </row>
    <row r="210" spans="1:17" x14ac:dyDescent="0.3">
      <c r="A210" s="157" t="s">
        <v>191</v>
      </c>
      <c r="B210" s="158">
        <v>0.69249478322982716</v>
      </c>
      <c r="C210" s="159">
        <v>0.17553702742871333</v>
      </c>
      <c r="D210" s="159">
        <v>6.4249076822715204E-2</v>
      </c>
      <c r="E210" s="159">
        <v>9.8616016491205293E-3</v>
      </c>
      <c r="F210" s="161">
        <v>0</v>
      </c>
      <c r="G210" s="159">
        <v>0.12038844936628192</v>
      </c>
      <c r="H210" s="159">
        <v>2.0775083797606231E-2</v>
      </c>
      <c r="I210" s="159">
        <v>2.4330395726070977E-3</v>
      </c>
      <c r="J210" s="161">
        <v>0</v>
      </c>
      <c r="K210" s="161">
        <v>0</v>
      </c>
      <c r="L210" s="159">
        <v>0.79498504504081036</v>
      </c>
      <c r="M210" s="159">
        <v>0.41816156711514813</v>
      </c>
      <c r="N210" s="159">
        <v>0.14370405393090285</v>
      </c>
      <c r="O210" s="159">
        <v>7.1829844427807585E-2</v>
      </c>
      <c r="P210" s="160">
        <v>6.6985493278224487E-3</v>
      </c>
      <c r="Q210" s="135"/>
    </row>
    <row r="211" spans="1:17" x14ac:dyDescent="0.3">
      <c r="A211" s="157" t="s">
        <v>192</v>
      </c>
      <c r="B211" s="158">
        <v>1.2220124873694299E-3</v>
      </c>
      <c r="C211" s="159">
        <v>2.9342571498799518E-4</v>
      </c>
      <c r="D211" s="161">
        <v>0</v>
      </c>
      <c r="E211" s="159">
        <v>8.1300319131402937E-4</v>
      </c>
      <c r="F211" s="159">
        <v>1.0200497706411057E-3</v>
      </c>
      <c r="G211" s="161">
        <v>0</v>
      </c>
      <c r="H211" s="161">
        <v>0</v>
      </c>
      <c r="I211" s="161">
        <v>0</v>
      </c>
      <c r="J211" s="161">
        <v>0</v>
      </c>
      <c r="K211" s="159">
        <v>2.8041527093598754E-3</v>
      </c>
      <c r="L211" s="159">
        <v>7.3315348281897811E-4</v>
      </c>
      <c r="M211" s="159">
        <v>1.6933395673314701E-3</v>
      </c>
      <c r="N211" s="161">
        <v>0</v>
      </c>
      <c r="O211" s="161">
        <v>0</v>
      </c>
      <c r="P211" s="160">
        <v>1.3784808852129163E-3</v>
      </c>
      <c r="Q211" s="135"/>
    </row>
    <row r="212" spans="1:17" x14ac:dyDescent="0.3">
      <c r="A212" s="157" t="s">
        <v>193</v>
      </c>
      <c r="B212" s="158">
        <v>3.1351194608093863E-3</v>
      </c>
      <c r="C212" s="159">
        <v>8.7394280539373147E-4</v>
      </c>
      <c r="D212" s="161">
        <v>0</v>
      </c>
      <c r="E212" s="161">
        <v>0</v>
      </c>
      <c r="F212" s="161">
        <v>0</v>
      </c>
      <c r="G212" s="161">
        <v>0</v>
      </c>
      <c r="H212" s="161">
        <v>0</v>
      </c>
      <c r="I212" s="161">
        <v>0</v>
      </c>
      <c r="J212" s="161">
        <v>0</v>
      </c>
      <c r="K212" s="161">
        <v>0</v>
      </c>
      <c r="L212" s="159">
        <v>3.1641456025212314E-3</v>
      </c>
      <c r="M212" s="159">
        <v>2.1042503580932432E-3</v>
      </c>
      <c r="N212" s="159">
        <v>1.2315953235358266E-3</v>
      </c>
      <c r="O212" s="161">
        <v>0</v>
      </c>
      <c r="P212" s="163">
        <v>0</v>
      </c>
      <c r="Q212" s="135"/>
    </row>
    <row r="213" spans="1:17" x14ac:dyDescent="0.3">
      <c r="A213" s="157" t="s">
        <v>194</v>
      </c>
      <c r="B213" s="158">
        <v>9.9976349026847256E-3</v>
      </c>
      <c r="C213" s="159">
        <v>0.10515088537654892</v>
      </c>
      <c r="D213" s="159">
        <v>0.17301773576066765</v>
      </c>
      <c r="E213" s="159">
        <v>0.22954083970116707</v>
      </c>
      <c r="F213" s="159">
        <v>0.26797614484887072</v>
      </c>
      <c r="G213" s="159">
        <v>0.16919213133214978</v>
      </c>
      <c r="H213" s="159">
        <v>0.20279635412253541</v>
      </c>
      <c r="I213" s="159">
        <v>0.22367213218801502</v>
      </c>
      <c r="J213" s="159">
        <v>0.22962752560719343</v>
      </c>
      <c r="K213" s="159">
        <v>0.2956981883951299</v>
      </c>
      <c r="L213" s="159">
        <v>1.8553781200416506E-3</v>
      </c>
      <c r="M213" s="159">
        <v>3.3183800029728122E-2</v>
      </c>
      <c r="N213" s="159">
        <v>0.1240053883887474</v>
      </c>
      <c r="O213" s="159">
        <v>0.1644911686644504</v>
      </c>
      <c r="P213" s="160">
        <v>0.2572602783753532</v>
      </c>
      <c r="Q213" s="135"/>
    </row>
    <row r="214" spans="1:17" x14ac:dyDescent="0.3">
      <c r="A214" s="157" t="s">
        <v>195</v>
      </c>
      <c r="B214" s="158">
        <v>0.14567256468250472</v>
      </c>
      <c r="C214" s="159">
        <v>0.20073148371035865</v>
      </c>
      <c r="D214" s="159">
        <v>0.12509024712066436</v>
      </c>
      <c r="E214" s="159">
        <v>3.4089814650633044E-2</v>
      </c>
      <c r="F214" s="159">
        <v>3.4119989861890729E-2</v>
      </c>
      <c r="G214" s="159">
        <v>7.2775931675537864E-2</v>
      </c>
      <c r="H214" s="159">
        <v>4.069771906096642E-2</v>
      </c>
      <c r="I214" s="159">
        <v>3.2752704457756576E-2</v>
      </c>
      <c r="J214" s="159">
        <v>2.8828913692863133E-2</v>
      </c>
      <c r="K214" s="159">
        <v>2.4024417337027898E-2</v>
      </c>
      <c r="L214" s="159">
        <v>0.10106637493747438</v>
      </c>
      <c r="M214" s="159">
        <v>0.23638949639742815</v>
      </c>
      <c r="N214" s="159">
        <v>0.20633402626950589</v>
      </c>
      <c r="O214" s="159">
        <v>0.15836792770878208</v>
      </c>
      <c r="P214" s="160">
        <v>5.0826931359159326E-2</v>
      </c>
      <c r="Q214" s="135"/>
    </row>
    <row r="215" spans="1:17" x14ac:dyDescent="0.3">
      <c r="A215" s="157" t="s">
        <v>196</v>
      </c>
      <c r="B215" s="158">
        <v>1.7306660856022435E-2</v>
      </c>
      <c r="C215" s="159">
        <v>0.1924997528135825</v>
      </c>
      <c r="D215" s="159">
        <v>0.27105618337434079</v>
      </c>
      <c r="E215" s="159">
        <v>0.32033369292230252</v>
      </c>
      <c r="F215" s="159">
        <v>0.33068436191994138</v>
      </c>
      <c r="G215" s="159">
        <v>0.30135480946835425</v>
      </c>
      <c r="H215" s="159">
        <v>0.34398116015523467</v>
      </c>
      <c r="I215" s="159">
        <v>0.37223883731828</v>
      </c>
      <c r="J215" s="159">
        <v>0.34102577346515045</v>
      </c>
      <c r="K215" s="159">
        <v>0.39506892424242401</v>
      </c>
      <c r="L215" s="159">
        <v>2.4969508594038054E-3</v>
      </c>
      <c r="M215" s="159">
        <v>7.3766205739302107E-2</v>
      </c>
      <c r="N215" s="159">
        <v>0.18949891177490333</v>
      </c>
      <c r="O215" s="159">
        <v>0.22905048138347409</v>
      </c>
      <c r="P215" s="160">
        <v>0.24935681164982942</v>
      </c>
      <c r="Q215" s="135"/>
    </row>
    <row r="216" spans="1:17" x14ac:dyDescent="0.3">
      <c r="A216" s="157" t="s">
        <v>197</v>
      </c>
      <c r="B216" s="158">
        <v>2.6121754548041085E-2</v>
      </c>
      <c r="C216" s="159">
        <v>0.21164504338390872</v>
      </c>
      <c r="D216" s="159">
        <v>0.29140285075485284</v>
      </c>
      <c r="E216" s="159">
        <v>0.3869229125813386</v>
      </c>
      <c r="F216" s="159">
        <v>0.35888618595985938</v>
      </c>
      <c r="G216" s="159">
        <v>0.26359572242200635</v>
      </c>
      <c r="H216" s="159">
        <v>0.368713478238759</v>
      </c>
      <c r="I216" s="159">
        <v>0.35490139385893577</v>
      </c>
      <c r="J216" s="159">
        <v>0.39764340328098124</v>
      </c>
      <c r="K216" s="159">
        <v>0.27466682606493925</v>
      </c>
      <c r="L216" s="159">
        <v>8.8440445378772086E-3</v>
      </c>
      <c r="M216" s="159">
        <v>8.8939390407625621E-2</v>
      </c>
      <c r="N216" s="159">
        <v>0.24098239658359694</v>
      </c>
      <c r="O216" s="159">
        <v>0.28695867466037417</v>
      </c>
      <c r="P216" s="160">
        <v>0.41072142878344198</v>
      </c>
      <c r="Q216" s="135"/>
    </row>
    <row r="217" spans="1:17" x14ac:dyDescent="0.3">
      <c r="A217" s="157" t="s">
        <v>198</v>
      </c>
      <c r="B217" s="158">
        <v>9.348254379493881E-3</v>
      </c>
      <c r="C217" s="159">
        <v>1.9989591301854425E-3</v>
      </c>
      <c r="D217" s="161">
        <v>0</v>
      </c>
      <c r="E217" s="161">
        <v>0</v>
      </c>
      <c r="F217" s="159">
        <v>1.3540803003300188E-3</v>
      </c>
      <c r="G217" s="159">
        <v>6.4458753044619203E-4</v>
      </c>
      <c r="H217" s="161">
        <v>0</v>
      </c>
      <c r="I217" s="161">
        <v>0</v>
      </c>
      <c r="J217" s="159">
        <v>6.6816761328610886E-4</v>
      </c>
      <c r="K217" s="159">
        <v>3.0158536565372193E-3</v>
      </c>
      <c r="L217" s="159">
        <v>1.0450006053493093E-2</v>
      </c>
      <c r="M217" s="159">
        <v>7.5379090663573907E-3</v>
      </c>
      <c r="N217" s="161">
        <v>0</v>
      </c>
      <c r="O217" s="161">
        <v>0</v>
      </c>
      <c r="P217" s="163">
        <v>0</v>
      </c>
      <c r="Q217" s="135"/>
    </row>
    <row r="218" spans="1:17" x14ac:dyDescent="0.3">
      <c r="A218" s="157" t="s">
        <v>199</v>
      </c>
      <c r="B218" s="158">
        <v>2.8088088512910527E-2</v>
      </c>
      <c r="C218" s="159">
        <v>7.1879150458184202E-2</v>
      </c>
      <c r="D218" s="159">
        <v>4.8482498094854845E-2</v>
      </c>
      <c r="E218" s="159">
        <v>1.7169010117740979E-2</v>
      </c>
      <c r="F218" s="159">
        <v>4.4499621206177805E-3</v>
      </c>
      <c r="G218" s="159">
        <v>5.5663187064658746E-2</v>
      </c>
      <c r="H218" s="159">
        <v>1.8159842569342905E-2</v>
      </c>
      <c r="I218" s="159">
        <v>1.2587452857661085E-2</v>
      </c>
      <c r="J218" s="159">
        <v>2.206216340525063E-3</v>
      </c>
      <c r="K218" s="159">
        <v>3.1212281082088019E-3</v>
      </c>
      <c r="L218" s="159">
        <v>1.2525020015918044E-2</v>
      </c>
      <c r="M218" s="159">
        <v>6.89600528454824E-2</v>
      </c>
      <c r="N218" s="159">
        <v>6.0165248733763298E-2</v>
      </c>
      <c r="O218" s="159">
        <v>5.8179460712919531E-2</v>
      </c>
      <c r="P218" s="160">
        <v>1.7479692481929213E-2</v>
      </c>
      <c r="Q218" s="135"/>
    </row>
    <row r="219" spans="1:17" x14ac:dyDescent="0.3">
      <c r="A219" s="157" t="s">
        <v>200</v>
      </c>
      <c r="B219" s="158">
        <v>3.6399191904547519E-3</v>
      </c>
      <c r="C219" s="159">
        <v>2.5611904773727746E-3</v>
      </c>
      <c r="D219" s="159">
        <v>2.2503683149401013E-3</v>
      </c>
      <c r="E219" s="159">
        <v>9.794997477211916E-4</v>
      </c>
      <c r="F219" s="159">
        <v>1.5092252178489714E-3</v>
      </c>
      <c r="G219" s="159">
        <v>2.2328869321171403E-3</v>
      </c>
      <c r="H219" s="159">
        <v>3.141954858017632E-3</v>
      </c>
      <c r="I219" s="159">
        <v>1.4144397467440214E-3</v>
      </c>
      <c r="J219" s="161">
        <v>0</v>
      </c>
      <c r="K219" s="159">
        <v>1.6004094863736524E-3</v>
      </c>
      <c r="L219" s="159">
        <v>3.7589143201671627E-3</v>
      </c>
      <c r="M219" s="159">
        <v>3.4092401380092373E-3</v>
      </c>
      <c r="N219" s="159">
        <v>1.827198639976749E-3</v>
      </c>
      <c r="O219" s="159">
        <v>1.0577595830822484E-3</v>
      </c>
      <c r="P219" s="160">
        <v>2.1977878945193328E-3</v>
      </c>
      <c r="Q219" s="135"/>
    </row>
    <row r="220" spans="1:17" x14ac:dyDescent="0.3">
      <c r="A220" s="157" t="s">
        <v>201</v>
      </c>
      <c r="B220" s="158">
        <v>0.28928259017804314</v>
      </c>
      <c r="C220" s="159">
        <v>0.23557610974066776</v>
      </c>
      <c r="D220" s="159">
        <v>0.23550624811831053</v>
      </c>
      <c r="E220" s="159">
        <v>0.23927870296489742</v>
      </c>
      <c r="F220" s="159">
        <v>0.32509724471695978</v>
      </c>
      <c r="G220" s="159">
        <v>0.16607094938262523</v>
      </c>
      <c r="H220" s="159">
        <v>0.19020132546784463</v>
      </c>
      <c r="I220" s="159">
        <v>0.19398740325627195</v>
      </c>
      <c r="J220" s="159">
        <v>0.27439951675719348</v>
      </c>
      <c r="K220" s="159">
        <v>0.33301476033219812</v>
      </c>
      <c r="L220" s="159">
        <v>0.30598022434682892</v>
      </c>
      <c r="M220" s="159">
        <v>0.26996322062954775</v>
      </c>
      <c r="N220" s="159">
        <v>0.24640445678359016</v>
      </c>
      <c r="O220" s="159">
        <v>0.26375401352777922</v>
      </c>
      <c r="P220" s="160">
        <v>0.35245394037044525</v>
      </c>
      <c r="Q220" s="135"/>
    </row>
    <row r="221" spans="1:17" x14ac:dyDescent="0.3">
      <c r="A221" s="157" t="s">
        <v>50</v>
      </c>
      <c r="B221" s="158">
        <v>0.61596401797407574</v>
      </c>
      <c r="C221" s="159">
        <v>0.50317982943191042</v>
      </c>
      <c r="D221" s="159">
        <v>0.40352818487485465</v>
      </c>
      <c r="E221" s="159">
        <v>0.25718196227209267</v>
      </c>
      <c r="F221" s="159">
        <v>0.29061215897835374</v>
      </c>
      <c r="G221" s="159">
        <v>0.17553337207399131</v>
      </c>
      <c r="H221" s="159">
        <v>0.18496094050680542</v>
      </c>
      <c r="I221" s="159">
        <v>0.20332505334218573</v>
      </c>
      <c r="J221" s="159">
        <v>0.21627226555439838</v>
      </c>
      <c r="K221" s="159">
        <v>0.29174636644455343</v>
      </c>
      <c r="L221" s="159">
        <v>0.63570553343811032</v>
      </c>
      <c r="M221" s="159">
        <v>0.60288978579430375</v>
      </c>
      <c r="N221" s="159">
        <v>0.55546543226906564</v>
      </c>
      <c r="O221" s="159">
        <v>0.51703810897438984</v>
      </c>
      <c r="P221" s="160">
        <v>0.40313531849017559</v>
      </c>
      <c r="Q221" s="135"/>
    </row>
    <row r="222" spans="1:17" x14ac:dyDescent="0.3">
      <c r="A222" s="157" t="s">
        <v>51</v>
      </c>
      <c r="B222" s="162">
        <v>2.3033839140142653</v>
      </c>
      <c r="C222" s="161">
        <v>2.0003912227748195</v>
      </c>
      <c r="D222" s="161">
        <v>1.8672671191806891</v>
      </c>
      <c r="E222" s="161">
        <v>1.777837755311569</v>
      </c>
      <c r="F222" s="161">
        <v>1.3341559812948323</v>
      </c>
      <c r="G222" s="161">
        <v>2.1629595591553823</v>
      </c>
      <c r="H222" s="161">
        <v>1.9289547332694901</v>
      </c>
      <c r="I222" s="161">
        <v>1.9050121335493555</v>
      </c>
      <c r="J222" s="161">
        <v>1.7028298248823948</v>
      </c>
      <c r="K222" s="161">
        <v>1.0716278831053201</v>
      </c>
      <c r="L222" s="161">
        <v>2.4070671516177797</v>
      </c>
      <c r="M222" s="161">
        <v>2.1041916732590629</v>
      </c>
      <c r="N222" s="161">
        <v>1.9521573813061852</v>
      </c>
      <c r="O222" s="161">
        <v>1.712634507189051</v>
      </c>
      <c r="P222" s="163">
        <v>1.3893924046514932</v>
      </c>
      <c r="Q222" s="135"/>
    </row>
    <row r="223" spans="1:17" x14ac:dyDescent="0.3">
      <c r="A223" s="157" t="s">
        <v>204</v>
      </c>
      <c r="B223" s="158">
        <v>6.1384703106407312E-2</v>
      </c>
      <c r="C223" s="159">
        <v>4.6643842415016429E-2</v>
      </c>
      <c r="D223" s="159">
        <v>3.1966012357114049E-2</v>
      </c>
      <c r="E223" s="159">
        <v>1.7207978085648685E-2</v>
      </c>
      <c r="F223" s="159">
        <v>2.5612797774417169E-2</v>
      </c>
      <c r="G223" s="159">
        <v>2.0272783972091344E-2</v>
      </c>
      <c r="H223" s="159">
        <v>1.1062095938812388E-2</v>
      </c>
      <c r="I223" s="159">
        <v>1.6114073244322895E-2</v>
      </c>
      <c r="J223" s="159">
        <v>1.9320473472412638E-2</v>
      </c>
      <c r="K223" s="159">
        <v>1.2234114685555183E-2</v>
      </c>
      <c r="L223" s="159">
        <v>6.9365776862202813E-2</v>
      </c>
      <c r="M223" s="159">
        <v>5.8830313848320055E-2</v>
      </c>
      <c r="N223" s="159">
        <v>4.6370317357013302E-2</v>
      </c>
      <c r="O223" s="159">
        <v>3.5417604789591911E-2</v>
      </c>
      <c r="P223" s="160">
        <v>3.8598289654561121E-2</v>
      </c>
      <c r="Q223" s="135"/>
    </row>
    <row r="224" spans="1:17" x14ac:dyDescent="0.3">
      <c r="A224" s="157" t="s">
        <v>205</v>
      </c>
      <c r="B224" s="158">
        <v>4.1346809661108666E-3</v>
      </c>
      <c r="C224" s="159">
        <v>3.8327971915096157E-3</v>
      </c>
      <c r="D224" s="159">
        <v>2.1407310239323781E-3</v>
      </c>
      <c r="E224" s="159">
        <v>1.0356910348807216E-3</v>
      </c>
      <c r="F224" s="159">
        <v>2.9363019790528302E-3</v>
      </c>
      <c r="G224" s="159">
        <v>9.0242662100954935E-4</v>
      </c>
      <c r="H224" s="161">
        <v>0</v>
      </c>
      <c r="I224" s="161">
        <v>0</v>
      </c>
      <c r="J224" s="161">
        <v>0</v>
      </c>
      <c r="K224" s="159">
        <v>1.919269967411698E-3</v>
      </c>
      <c r="L224" s="159">
        <v>4.1659717254053669E-3</v>
      </c>
      <c r="M224" s="159">
        <v>2.7806223985256699E-3</v>
      </c>
      <c r="N224" s="159">
        <v>6.0593733283761352E-3</v>
      </c>
      <c r="O224" s="159">
        <v>2.9554274777792182E-3</v>
      </c>
      <c r="P224" s="160">
        <v>5.2018464244508282E-3</v>
      </c>
      <c r="Q224" s="135"/>
    </row>
    <row r="225" spans="1:17" x14ac:dyDescent="0.3">
      <c r="A225" s="157" t="s">
        <v>206</v>
      </c>
      <c r="B225" s="158">
        <v>3.9019416970117728E-4</v>
      </c>
      <c r="C225" s="159">
        <v>6.3570001626600276E-4</v>
      </c>
      <c r="D225" s="159">
        <v>7.3278434413428961E-5</v>
      </c>
      <c r="E225" s="161">
        <v>0</v>
      </c>
      <c r="F225" s="159">
        <v>7.7464794212674603E-4</v>
      </c>
      <c r="G225" s="159">
        <v>6.472432787167613E-4</v>
      </c>
      <c r="H225" s="161">
        <v>0</v>
      </c>
      <c r="I225" s="161">
        <v>0</v>
      </c>
      <c r="J225" s="161">
        <v>0</v>
      </c>
      <c r="K225" s="159">
        <v>2.1295344484509818E-3</v>
      </c>
      <c r="L225" s="159">
        <v>1.2688379109375382E-4</v>
      </c>
      <c r="M225" s="159">
        <v>4.8477450922603367E-4</v>
      </c>
      <c r="N225" s="159">
        <v>7.0983943482139241E-4</v>
      </c>
      <c r="O225" s="161">
        <v>0</v>
      </c>
      <c r="P225" s="163">
        <v>0</v>
      </c>
      <c r="Q225" s="135"/>
    </row>
    <row r="226" spans="1:17" x14ac:dyDescent="0.3">
      <c r="A226" s="157" t="s">
        <v>207</v>
      </c>
      <c r="B226" s="158">
        <v>8.6035850135355266E-2</v>
      </c>
      <c r="C226" s="159">
        <v>8.7731057853803834E-2</v>
      </c>
      <c r="D226" s="159">
        <v>6.0622706403081879E-2</v>
      </c>
      <c r="E226" s="159">
        <v>3.7565755538218219E-2</v>
      </c>
      <c r="F226" s="159">
        <v>2.7358623218614687E-2</v>
      </c>
      <c r="G226" s="159">
        <v>2.063184497675228E-2</v>
      </c>
      <c r="H226" s="159">
        <v>2.4347272582124147E-2</v>
      </c>
      <c r="I226" s="159">
        <v>1.3678339095008124E-2</v>
      </c>
      <c r="J226" s="159">
        <v>2.0013922631157168E-2</v>
      </c>
      <c r="K226" s="159">
        <v>2.2151300494607631E-2</v>
      </c>
      <c r="L226" s="159">
        <v>9.0251773044742953E-2</v>
      </c>
      <c r="M226" s="159">
        <v>8.2884941734955156E-2</v>
      </c>
      <c r="N226" s="159">
        <v>0.10703245624422122</v>
      </c>
      <c r="O226" s="159">
        <v>8.4139008928372186E-2</v>
      </c>
      <c r="P226" s="160">
        <v>6.2768896725192785E-2</v>
      </c>
      <c r="Q226" s="135"/>
    </row>
    <row r="227" spans="1:17" x14ac:dyDescent="0.3">
      <c r="A227" s="157" t="s">
        <v>208</v>
      </c>
      <c r="B227" s="158">
        <v>3.5660594862030924E-3</v>
      </c>
      <c r="C227" s="159">
        <v>4.6236470846628235E-3</v>
      </c>
      <c r="D227" s="159">
        <v>5.9305528963917494E-3</v>
      </c>
      <c r="E227" s="159">
        <v>1.5611946493786033E-3</v>
      </c>
      <c r="F227" s="159">
        <v>7.40522253275833E-4</v>
      </c>
      <c r="G227" s="161">
        <v>0</v>
      </c>
      <c r="H227" s="159">
        <v>5.2099521742541438E-4</v>
      </c>
      <c r="I227" s="161">
        <v>0</v>
      </c>
      <c r="J227" s="159">
        <v>1.9251046204502179E-3</v>
      </c>
      <c r="K227" s="161">
        <v>0</v>
      </c>
      <c r="L227" s="159">
        <v>3.3647431948766672E-3</v>
      </c>
      <c r="M227" s="159">
        <v>7.0381373020401723E-3</v>
      </c>
      <c r="N227" s="159">
        <v>3.0151424636634316E-3</v>
      </c>
      <c r="O227" s="159">
        <v>9.8752886215350971E-3</v>
      </c>
      <c r="P227" s="160">
        <v>2.2910968423218562E-3</v>
      </c>
      <c r="Q227" s="135"/>
    </row>
    <row r="228" spans="1:17" x14ac:dyDescent="0.3">
      <c r="A228" s="157" t="s">
        <v>209</v>
      </c>
      <c r="B228" s="158">
        <v>0.25587204827247817</v>
      </c>
      <c r="C228" s="159">
        <v>0.22205739060206417</v>
      </c>
      <c r="D228" s="159">
        <v>0.1347000912378053</v>
      </c>
      <c r="E228" s="159">
        <v>6.8195831078464636E-2</v>
      </c>
      <c r="F228" s="159">
        <v>5.977547912465106E-2</v>
      </c>
      <c r="G228" s="159">
        <v>6.9098786698491677E-2</v>
      </c>
      <c r="H228" s="159">
        <v>3.1654479733125643E-2</v>
      </c>
      <c r="I228" s="159">
        <v>4.3269030663202854E-2</v>
      </c>
      <c r="J228" s="159">
        <v>3.4831376182914188E-2</v>
      </c>
      <c r="K228" s="159">
        <v>4.4117302457663238E-2</v>
      </c>
      <c r="L228" s="159">
        <v>0.27310333493591982</v>
      </c>
      <c r="M228" s="159">
        <v>0.24854486246345342</v>
      </c>
      <c r="N228" s="159">
        <v>0.24177285869756626</v>
      </c>
      <c r="O228" s="159">
        <v>0.18210599495300295</v>
      </c>
      <c r="P228" s="160">
        <v>0.12529995921252168</v>
      </c>
      <c r="Q228" s="135"/>
    </row>
    <row r="229" spans="1:17" x14ac:dyDescent="0.3">
      <c r="A229" s="157" t="s">
        <v>210</v>
      </c>
      <c r="B229" s="158">
        <v>7.8004915818013373E-2</v>
      </c>
      <c r="C229" s="159">
        <v>9.5270066926617256E-2</v>
      </c>
      <c r="D229" s="159">
        <v>5.7508822538752363E-2</v>
      </c>
      <c r="E229" s="159">
        <v>2.737297263765252E-2</v>
      </c>
      <c r="F229" s="159">
        <v>2.728988597536108E-2</v>
      </c>
      <c r="G229" s="159">
        <v>1.3340398135530396E-2</v>
      </c>
      <c r="H229" s="159">
        <v>8.6235597337083469E-3</v>
      </c>
      <c r="I229" s="159">
        <v>5.7697078733649019E-3</v>
      </c>
      <c r="J229" s="159">
        <v>1.2691259028854792E-2</v>
      </c>
      <c r="K229" s="159">
        <v>2.5498538208795933E-2</v>
      </c>
      <c r="L229" s="159">
        <v>7.6074305647864562E-2</v>
      </c>
      <c r="M229" s="159">
        <v>9.2556495850264292E-2</v>
      </c>
      <c r="N229" s="159">
        <v>0.11174500135653578</v>
      </c>
      <c r="O229" s="159">
        <v>8.3501615279210462E-2</v>
      </c>
      <c r="P229" s="160">
        <v>6.3036975883676571E-2</v>
      </c>
      <c r="Q229" s="135"/>
    </row>
    <row r="230" spans="1:17" x14ac:dyDescent="0.3">
      <c r="A230" s="157" t="s">
        <v>211</v>
      </c>
      <c r="B230" s="158">
        <v>2.2337670449140246E-2</v>
      </c>
      <c r="C230" s="159">
        <v>2.0010109631457208E-2</v>
      </c>
      <c r="D230" s="159">
        <v>3.0955483775403747E-2</v>
      </c>
      <c r="E230" s="159">
        <v>1.1091048088902121E-2</v>
      </c>
      <c r="F230" s="159">
        <v>1.120455363869927E-2</v>
      </c>
      <c r="G230" s="159">
        <v>6.414376978429003E-3</v>
      </c>
      <c r="H230" s="159">
        <v>6.4031425722583376E-3</v>
      </c>
      <c r="I230" s="159">
        <v>6.0848263486020489E-3</v>
      </c>
      <c r="J230" s="159">
        <v>6.587919266660784E-3</v>
      </c>
      <c r="K230" s="159">
        <v>2.8334042561654442E-3</v>
      </c>
      <c r="L230" s="159">
        <v>2.46064495637025E-2</v>
      </c>
      <c r="M230" s="159">
        <v>1.6963365375607786E-2</v>
      </c>
      <c r="N230" s="159">
        <v>2.736670840349292E-2</v>
      </c>
      <c r="O230" s="159">
        <v>4.6681881315938804E-2</v>
      </c>
      <c r="P230" s="160">
        <v>2.3183908190493967E-2</v>
      </c>
      <c r="Q230" s="135"/>
    </row>
    <row r="231" spans="1:17" x14ac:dyDescent="0.3">
      <c r="A231" s="157" t="s">
        <v>212</v>
      </c>
      <c r="B231" s="158">
        <v>0.30971852576254943</v>
      </c>
      <c r="C231" s="159">
        <v>0.22873479613321301</v>
      </c>
      <c r="D231" s="159">
        <v>0.15195451966315973</v>
      </c>
      <c r="E231" s="159">
        <v>6.2290166522064927E-2</v>
      </c>
      <c r="F231" s="159">
        <v>3.0455506818294967E-2</v>
      </c>
      <c r="G231" s="159">
        <v>5.0402107757285909E-2</v>
      </c>
      <c r="H231" s="159">
        <v>4.0963493835863077E-2</v>
      </c>
      <c r="I231" s="159">
        <v>4.2047545281542503E-2</v>
      </c>
      <c r="J231" s="159">
        <v>1.89108329967227E-2</v>
      </c>
      <c r="K231" s="159">
        <v>1.6042535033606538E-2</v>
      </c>
      <c r="L231" s="159">
        <v>0.34122040011837673</v>
      </c>
      <c r="M231" s="159">
        <v>0.28440219897946095</v>
      </c>
      <c r="N231" s="159">
        <v>0.24747917796384319</v>
      </c>
      <c r="O231" s="159">
        <v>0.20861136416749926</v>
      </c>
      <c r="P231" s="160">
        <v>9.4411702244594109E-2</v>
      </c>
      <c r="Q231" s="135"/>
    </row>
    <row r="232" spans="1:17" x14ac:dyDescent="0.3">
      <c r="A232" s="157" t="s">
        <v>213</v>
      </c>
      <c r="B232" s="158">
        <v>2.379885639491473E-2</v>
      </c>
      <c r="C232" s="159">
        <v>2.4085849626172672E-2</v>
      </c>
      <c r="D232" s="159">
        <v>1.1233814363006474E-2</v>
      </c>
      <c r="E232" s="159">
        <v>3.0730324932651278E-3</v>
      </c>
      <c r="F232" s="159">
        <v>1.5368120934718607E-3</v>
      </c>
      <c r="G232" s="159">
        <v>6.7125608916357004E-3</v>
      </c>
      <c r="H232" s="159">
        <v>1.566713005927503E-3</v>
      </c>
      <c r="I232" s="161">
        <v>0</v>
      </c>
      <c r="J232" s="159">
        <v>7.5644581831295723E-4</v>
      </c>
      <c r="K232" s="159">
        <v>9.1413428875374849E-4</v>
      </c>
      <c r="L232" s="159">
        <v>2.5283853717533167E-2</v>
      </c>
      <c r="M232" s="159">
        <v>2.6955751949554348E-2</v>
      </c>
      <c r="N232" s="159">
        <v>2.4186661348053289E-2</v>
      </c>
      <c r="O232" s="159">
        <v>1.4878781394751881E-2</v>
      </c>
      <c r="P232" s="160">
        <v>6.6165564481086075E-3</v>
      </c>
      <c r="Q232" s="135"/>
    </row>
    <row r="233" spans="1:17" x14ac:dyDescent="0.3">
      <c r="A233" s="157" t="s">
        <v>214</v>
      </c>
      <c r="B233" s="158">
        <v>2.7349016582312257E-3</v>
      </c>
      <c r="C233" s="159">
        <v>1.2236055755581628E-3</v>
      </c>
      <c r="D233" s="159">
        <v>7.1647285185151468E-4</v>
      </c>
      <c r="E233" s="161">
        <v>0</v>
      </c>
      <c r="F233" s="159">
        <v>6.5752531444067343E-4</v>
      </c>
      <c r="G233" s="159">
        <v>9.3453550524920728E-4</v>
      </c>
      <c r="H233" s="161">
        <v>0</v>
      </c>
      <c r="I233" s="161">
        <v>0</v>
      </c>
      <c r="J233" s="161">
        <v>0</v>
      </c>
      <c r="K233" s="161">
        <v>0</v>
      </c>
      <c r="L233" s="159">
        <v>2.8881837727259027E-3</v>
      </c>
      <c r="M233" s="159">
        <v>1.9321252480125552E-3</v>
      </c>
      <c r="N233" s="159">
        <v>1.0705319160761375E-3</v>
      </c>
      <c r="O233" s="159">
        <v>1.0710182714710711E-3</v>
      </c>
      <c r="P233" s="160">
        <v>1.0123105796976217E-3</v>
      </c>
      <c r="Q233" s="135"/>
    </row>
    <row r="234" spans="1:17" x14ac:dyDescent="0.3">
      <c r="A234" s="157" t="s">
        <v>215</v>
      </c>
      <c r="B234" s="158">
        <v>8.2267404118172946E-2</v>
      </c>
      <c r="C234" s="159">
        <v>5.427157049650632E-2</v>
      </c>
      <c r="D234" s="159">
        <v>3.2235529117082301E-2</v>
      </c>
      <c r="E234" s="159">
        <v>1.2499514108539958E-2</v>
      </c>
      <c r="F234" s="159">
        <v>7.8390597270713205E-3</v>
      </c>
      <c r="G234" s="159">
        <v>2.6337721335596639E-2</v>
      </c>
      <c r="H234" s="159">
        <v>8.0098351183652446E-3</v>
      </c>
      <c r="I234" s="159">
        <v>8.2834053579070675E-3</v>
      </c>
      <c r="J234" s="159">
        <v>1.0205539613331184E-2</v>
      </c>
      <c r="K234" s="159">
        <v>4.4642315430415526E-3</v>
      </c>
      <c r="L234" s="159">
        <v>9.0716941332514262E-2</v>
      </c>
      <c r="M234" s="159">
        <v>8.0790436447385219E-2</v>
      </c>
      <c r="N234" s="159">
        <v>4.5060731049030738E-2</v>
      </c>
      <c r="O234" s="159">
        <v>3.9952626065842968E-2</v>
      </c>
      <c r="P234" s="160">
        <v>1.5987475389639572E-2</v>
      </c>
      <c r="Q234" s="135"/>
    </row>
    <row r="235" spans="1:17" x14ac:dyDescent="0.3">
      <c r="A235" s="157" t="s">
        <v>216</v>
      </c>
      <c r="B235" s="158">
        <v>6.0806774049234277E-2</v>
      </c>
      <c r="C235" s="159">
        <v>4.107986044275707E-2</v>
      </c>
      <c r="D235" s="159">
        <v>2.315994922841948E-2</v>
      </c>
      <c r="E235" s="159">
        <v>1.1965198133080245E-2</v>
      </c>
      <c r="F235" s="159">
        <v>6.80571282467771E-3</v>
      </c>
      <c r="G235" s="159">
        <v>8.0852828662792697E-3</v>
      </c>
      <c r="H235" s="159">
        <v>5.0652681944849832E-3</v>
      </c>
      <c r="I235" s="159">
        <v>1.5933682358710816E-2</v>
      </c>
      <c r="J235" s="159">
        <v>7.3275636808434567E-3</v>
      </c>
      <c r="K235" s="159">
        <v>2.951555696117672E-3</v>
      </c>
      <c r="L235" s="159">
        <v>7.886693172248728E-2</v>
      </c>
      <c r="M235" s="159">
        <v>4.4777573957241967E-2</v>
      </c>
      <c r="N235" s="159">
        <v>3.8229042345864647E-2</v>
      </c>
      <c r="O235" s="159">
        <v>3.1711082696468815E-2</v>
      </c>
      <c r="P235" s="160">
        <v>1.7452407522301362E-2</v>
      </c>
      <c r="Q235" s="135"/>
    </row>
    <row r="236" spans="1:17" x14ac:dyDescent="0.3">
      <c r="A236" s="157" t="s">
        <v>217</v>
      </c>
      <c r="B236" s="158">
        <v>9.9090386020877275E-2</v>
      </c>
      <c r="C236" s="159">
        <v>5.8883217827839625E-2</v>
      </c>
      <c r="D236" s="159">
        <v>3.6643253135114302E-2</v>
      </c>
      <c r="E236" s="159">
        <v>8.3317372181929989E-3</v>
      </c>
      <c r="F236" s="159">
        <v>1.3295147546856272E-2</v>
      </c>
      <c r="G236" s="159">
        <v>1.9160850719897891E-2</v>
      </c>
      <c r="H236" s="159">
        <v>7.5922441275718157E-3</v>
      </c>
      <c r="I236" s="159">
        <v>3.6972669454096566E-3</v>
      </c>
      <c r="J236" s="159">
        <v>3.0039546877596362E-3</v>
      </c>
      <c r="K236" s="159">
        <v>1.2010086170789497E-2</v>
      </c>
      <c r="L236" s="159">
        <v>0.10718406272165001</v>
      </c>
      <c r="M236" s="159">
        <v>7.7294796632839682E-2</v>
      </c>
      <c r="N236" s="159">
        <v>6.7086284087322354E-2</v>
      </c>
      <c r="O236" s="159">
        <v>5.2267608096327953E-2</v>
      </c>
      <c r="P236" s="160">
        <v>2.0048003196789194E-2</v>
      </c>
      <c r="Q236" s="135"/>
    </row>
    <row r="237" spans="1:17" x14ac:dyDescent="0.3">
      <c r="A237" s="157" t="s">
        <v>218</v>
      </c>
      <c r="B237" s="158">
        <v>6.7942675513804632E-2</v>
      </c>
      <c r="C237" s="159">
        <v>8.4057736507372874E-2</v>
      </c>
      <c r="D237" s="159">
        <v>5.0937739744949209E-2</v>
      </c>
      <c r="E237" s="159">
        <v>4.3540071512642255E-2</v>
      </c>
      <c r="F237" s="159">
        <v>3.4284151303234721E-2</v>
      </c>
      <c r="G237" s="159">
        <v>3.2926770740251465E-2</v>
      </c>
      <c r="H237" s="159">
        <v>1.826584951705899E-2</v>
      </c>
      <c r="I237" s="159">
        <v>2.7447396851600525E-2</v>
      </c>
      <c r="J237" s="159">
        <v>3.2375435899124075E-2</v>
      </c>
      <c r="K237" s="159">
        <v>2.1776749649462697E-2</v>
      </c>
      <c r="L237" s="159">
        <v>6.9521854341081588E-2</v>
      </c>
      <c r="M237" s="159">
        <v>7.720422302892499E-2</v>
      </c>
      <c r="N237" s="159">
        <v>9.4995258721598405E-2</v>
      </c>
      <c r="O237" s="159">
        <v>6.6524474973937403E-2</v>
      </c>
      <c r="P237" s="160">
        <v>6.8086712461066123E-2</v>
      </c>
      <c r="Q237" s="135"/>
    </row>
    <row r="238" spans="1:17" x14ac:dyDescent="0.3">
      <c r="A238" s="157" t="s">
        <v>219</v>
      </c>
      <c r="B238" s="158">
        <v>6.8141350585336366E-2</v>
      </c>
      <c r="C238" s="159">
        <v>4.9256056683024137E-2</v>
      </c>
      <c r="D238" s="159">
        <v>3.5564363736532142E-2</v>
      </c>
      <c r="E238" s="159">
        <v>2.0321520802478926E-2</v>
      </c>
      <c r="F238" s="159">
        <v>3.7117843978112471E-2</v>
      </c>
      <c r="G238" s="159">
        <v>2.6610169440698064E-2</v>
      </c>
      <c r="H238" s="159">
        <v>9.7070800950633546E-3</v>
      </c>
      <c r="I238" s="159">
        <v>1.4019882610061893E-2</v>
      </c>
      <c r="J238" s="159">
        <v>2.0849529675076889E-2</v>
      </c>
      <c r="K238" s="159">
        <v>3.0791379702862574E-2</v>
      </c>
      <c r="L238" s="159">
        <v>8.3265810009172866E-2</v>
      </c>
      <c r="M238" s="159">
        <v>5.7931249359408223E-2</v>
      </c>
      <c r="N238" s="159">
        <v>4.7499803980936221E-2</v>
      </c>
      <c r="O238" s="159">
        <v>4.2094464210284177E-2</v>
      </c>
      <c r="P238" s="160">
        <v>4.9111224274405667E-2</v>
      </c>
      <c r="Q238" s="135"/>
    </row>
    <row r="239" spans="1:17" x14ac:dyDescent="0.3">
      <c r="A239" s="157" t="s">
        <v>220</v>
      </c>
      <c r="B239" s="158">
        <v>0.15619808380207234</v>
      </c>
      <c r="C239" s="159">
        <v>0.10121348657170108</v>
      </c>
      <c r="D239" s="159">
        <v>7.1202847232472499E-2</v>
      </c>
      <c r="E239" s="159">
        <v>3.2001207874283323E-2</v>
      </c>
      <c r="F239" s="159">
        <v>4.6649880320823102E-2</v>
      </c>
      <c r="G239" s="159">
        <v>2.483908762451895E-2</v>
      </c>
      <c r="H239" s="159">
        <v>1.8003349947618201E-2</v>
      </c>
      <c r="I239" s="159">
        <v>2.9802321106382805E-2</v>
      </c>
      <c r="J239" s="159">
        <v>2.3837363488392868E-2</v>
      </c>
      <c r="K239" s="159">
        <v>4.305097136143362E-2</v>
      </c>
      <c r="L239" s="159">
        <v>0.17221103982535615</v>
      </c>
      <c r="M239" s="159">
        <v>0.13359469956834003</v>
      </c>
      <c r="N239" s="159">
        <v>0.11038917492449057</v>
      </c>
      <c r="O239" s="159">
        <v>9.9865662107628192E-2</v>
      </c>
      <c r="P239" s="160">
        <v>6.2525263316071597E-2</v>
      </c>
      <c r="Q239" s="135"/>
    </row>
    <row r="240" spans="1:17" x14ac:dyDescent="0.3">
      <c r="A240" s="157" t="s">
        <v>221</v>
      </c>
      <c r="B240" s="158">
        <v>0.29890653112370258</v>
      </c>
      <c r="C240" s="159">
        <v>0.22918916199791431</v>
      </c>
      <c r="D240" s="159">
        <v>0.14507331037315285</v>
      </c>
      <c r="E240" s="159">
        <v>0.10909549338857071</v>
      </c>
      <c r="F240" s="159">
        <v>0.11351169884187852</v>
      </c>
      <c r="G240" s="159">
        <v>8.5395722386020667E-2</v>
      </c>
      <c r="H240" s="159">
        <v>6.4887069131387587E-2</v>
      </c>
      <c r="I240" s="159">
        <v>9.1865665527066778E-2</v>
      </c>
      <c r="J240" s="159">
        <v>0.10042179521252823</v>
      </c>
      <c r="K240" s="159">
        <v>7.3616499665600826E-2</v>
      </c>
      <c r="L240" s="159">
        <v>0.32994175579479668</v>
      </c>
      <c r="M240" s="159">
        <v>0.25746569175004796</v>
      </c>
      <c r="N240" s="159">
        <v>0.24834787630034269</v>
      </c>
      <c r="O240" s="159">
        <v>0.1940714854724078</v>
      </c>
      <c r="P240" s="160">
        <v>0.1718087685327713</v>
      </c>
      <c r="Q240" s="135"/>
    </row>
    <row r="241" spans="1:17" x14ac:dyDescent="0.3">
      <c r="A241" s="157" t="s">
        <v>222</v>
      </c>
      <c r="B241" s="158">
        <v>6.649853283728141E-2</v>
      </c>
      <c r="C241" s="159">
        <v>7.7203936993198635E-2</v>
      </c>
      <c r="D241" s="159">
        <v>5.8185547890909212E-2</v>
      </c>
      <c r="E241" s="159">
        <v>4.9181484551119335E-2</v>
      </c>
      <c r="F241" s="159">
        <v>7.622220477769083E-2</v>
      </c>
      <c r="G241" s="159">
        <v>3.0473256381008014E-2</v>
      </c>
      <c r="H241" s="159">
        <v>1.8874738212363119E-2</v>
      </c>
      <c r="I241" s="159">
        <v>3.6614122574510577E-2</v>
      </c>
      <c r="J241" s="159">
        <v>5.5332544829800434E-2</v>
      </c>
      <c r="K241" s="159">
        <v>7.7090489415731794E-2</v>
      </c>
      <c r="L241" s="159">
        <v>6.2051032357771818E-2</v>
      </c>
      <c r="M241" s="159">
        <v>8.3160254374674891E-2</v>
      </c>
      <c r="N241" s="159">
        <v>7.6493516760332753E-2</v>
      </c>
      <c r="O241" s="159">
        <v>7.6452930344765052E-2</v>
      </c>
      <c r="P241" s="160">
        <v>0.10046391135384937</v>
      </c>
      <c r="Q241" s="135"/>
    </row>
    <row r="242" spans="1:17" x14ac:dyDescent="0.3">
      <c r="A242" s="157" t="s">
        <v>223</v>
      </c>
      <c r="B242" s="158">
        <v>3.9934198063820044E-3</v>
      </c>
      <c r="C242" s="159">
        <v>4.7565104150298189E-3</v>
      </c>
      <c r="D242" s="159">
        <v>1.4311098158488637E-2</v>
      </c>
      <c r="E242" s="159">
        <v>7.2608346599938303E-3</v>
      </c>
      <c r="F242" s="159">
        <v>2.1423015128908079E-2</v>
      </c>
      <c r="G242" s="159">
        <v>1.4474798490301873E-2</v>
      </c>
      <c r="H242" s="159">
        <v>7.8484939531748756E-3</v>
      </c>
      <c r="I242" s="159">
        <v>6.0916543536574247E-3</v>
      </c>
      <c r="J242" s="159">
        <v>1.3401987551295513E-2</v>
      </c>
      <c r="K242" s="159">
        <v>1.9486133584459733E-2</v>
      </c>
      <c r="L242" s="159">
        <v>4.1908381077778592E-3</v>
      </c>
      <c r="M242" s="159">
        <v>4.2190015413380837E-3</v>
      </c>
      <c r="N242" s="159">
        <v>5.9575335995643739E-3</v>
      </c>
      <c r="O242" s="159">
        <v>1.1249423361842785E-2</v>
      </c>
      <c r="P242" s="160">
        <v>1.9933649122358451E-2</v>
      </c>
      <c r="Q242" s="135"/>
    </row>
    <row r="243" spans="1:17" x14ac:dyDescent="0.3">
      <c r="A243" s="157" t="s">
        <v>224</v>
      </c>
      <c r="B243" s="158">
        <v>7.3500771351431198E-3</v>
      </c>
      <c r="C243" s="159">
        <v>7.5954634358983211E-3</v>
      </c>
      <c r="D243" s="159">
        <v>3.5661772636214548E-3</v>
      </c>
      <c r="E243" s="159">
        <v>5.788285721174298E-3</v>
      </c>
      <c r="F243" s="159">
        <v>1.5164928294046922E-2</v>
      </c>
      <c r="G243" s="159">
        <v>7.1453662920410179E-4</v>
      </c>
      <c r="H243" s="159">
        <v>5.8866332616749218E-3</v>
      </c>
      <c r="I243" s="159">
        <v>5.8323533559812403E-3</v>
      </c>
      <c r="J243" s="159">
        <v>1.7994638792424928E-2</v>
      </c>
      <c r="K243" s="159">
        <v>1.6759044623284348E-2</v>
      </c>
      <c r="L243" s="159">
        <v>5.4932121622166463E-3</v>
      </c>
      <c r="M243" s="159">
        <v>1.049149206923628E-2</v>
      </c>
      <c r="N243" s="159">
        <v>7.8124467799298297E-3</v>
      </c>
      <c r="O243" s="159">
        <v>4.4319504207685299E-3</v>
      </c>
      <c r="P243" s="160">
        <v>6.8846904932862805E-3</v>
      </c>
      <c r="Q243" s="135"/>
    </row>
    <row r="244" spans="1:17" x14ac:dyDescent="0.3">
      <c r="A244" s="157" t="s">
        <v>225</v>
      </c>
      <c r="B244" s="158">
        <v>8.7742647738751781E-4</v>
      </c>
      <c r="C244" s="159">
        <v>1.8827472175446435E-4</v>
      </c>
      <c r="D244" s="159">
        <v>2.0951248871211186E-3</v>
      </c>
      <c r="E244" s="159">
        <v>7.7376053079447171E-4</v>
      </c>
      <c r="F244" s="159">
        <v>8.7603234563229278E-3</v>
      </c>
      <c r="G244" s="159">
        <v>5.844259556330493E-3</v>
      </c>
      <c r="H244" s="161">
        <v>0</v>
      </c>
      <c r="I244" s="159">
        <v>2.0843952312779106E-3</v>
      </c>
      <c r="J244" s="159">
        <v>7.7293211336656401E-3</v>
      </c>
      <c r="K244" s="159">
        <v>1.256404967648801E-2</v>
      </c>
      <c r="L244" s="159">
        <v>3.2313892773311006E-4</v>
      </c>
      <c r="M244" s="159">
        <v>5.5503931174650503E-4</v>
      </c>
      <c r="N244" s="159">
        <v>3.1147521959967159E-4</v>
      </c>
      <c r="O244" s="161">
        <v>0</v>
      </c>
      <c r="P244" s="160">
        <v>1.8733071693952221E-3</v>
      </c>
      <c r="Q244" s="135"/>
    </row>
    <row r="245" spans="1:17" x14ac:dyDescent="0.3">
      <c r="A245" s="157" t="s">
        <v>226</v>
      </c>
      <c r="B245" s="158">
        <v>3.6068294013641742E-4</v>
      </c>
      <c r="C245" s="159">
        <v>9.6625137942305114E-4</v>
      </c>
      <c r="D245" s="159">
        <v>5.014856231041466E-4</v>
      </c>
      <c r="E245" s="159">
        <v>2.9181086348570029E-3</v>
      </c>
      <c r="F245" s="159">
        <v>1.8178568966357871E-2</v>
      </c>
      <c r="G245" s="159">
        <v>2.4903817590157855E-4</v>
      </c>
      <c r="H245" s="159">
        <v>8.8001350798471746E-4</v>
      </c>
      <c r="I245" s="159">
        <v>4.8446520904882988E-3</v>
      </c>
      <c r="J245" s="159">
        <v>7.1987992554147194E-3</v>
      </c>
      <c r="K245" s="159">
        <v>2.7092494798063971E-2</v>
      </c>
      <c r="L245" s="161">
        <v>0</v>
      </c>
      <c r="M245" s="159">
        <v>5.5785412118850713E-4</v>
      </c>
      <c r="N245" s="159">
        <v>1.5985330255156441E-3</v>
      </c>
      <c r="O245" s="159">
        <v>6.6692749294293906E-4</v>
      </c>
      <c r="P245" s="160">
        <v>9.8482747910484253E-3</v>
      </c>
      <c r="Q245" s="135"/>
    </row>
    <row r="246" spans="1:17" x14ac:dyDescent="0.3">
      <c r="A246" s="157" t="s">
        <v>227</v>
      </c>
      <c r="B246" s="158">
        <v>9.009280641544383E-2</v>
      </c>
      <c r="C246" s="159">
        <v>0.11577410627630351</v>
      </c>
      <c r="D246" s="159">
        <v>9.0725599696152362E-2</v>
      </c>
      <c r="E246" s="159">
        <v>4.6084909421193435E-2</v>
      </c>
      <c r="F246" s="159">
        <v>4.5749196104377644E-2</v>
      </c>
      <c r="G246" s="159">
        <v>2.5339962468063408E-2</v>
      </c>
      <c r="H246" s="159">
        <v>2.7010696282801901E-2</v>
      </c>
      <c r="I246" s="159">
        <v>3.4712004307964138E-2</v>
      </c>
      <c r="J246" s="159">
        <v>4.6689098884638909E-2</v>
      </c>
      <c r="K246" s="159">
        <v>2.9537402166978047E-2</v>
      </c>
      <c r="L246" s="159">
        <v>7.8429907017096012E-2</v>
      </c>
      <c r="M246" s="159">
        <v>0.11570547629735646</v>
      </c>
      <c r="N246" s="159">
        <v>0.13984577854168864</v>
      </c>
      <c r="O246" s="159">
        <v>0.12741920137440002</v>
      </c>
      <c r="P246" s="160">
        <v>7.2496048344262765E-2</v>
      </c>
      <c r="Q246" s="135"/>
    </row>
    <row r="247" spans="1:17" x14ac:dyDescent="0.3">
      <c r="A247" s="157" t="s">
        <v>228</v>
      </c>
      <c r="B247" s="158">
        <v>5.1757822895673019E-3</v>
      </c>
      <c r="C247" s="159">
        <v>1.1576161239985719E-2</v>
      </c>
      <c r="D247" s="159">
        <v>6.416901964315623E-3</v>
      </c>
      <c r="E247" s="159">
        <v>1.446787951217723E-3</v>
      </c>
      <c r="F247" s="159">
        <v>3.8567447279380905E-3</v>
      </c>
      <c r="G247" s="159">
        <v>9.3399571901535729E-3</v>
      </c>
      <c r="H247" s="161">
        <v>0</v>
      </c>
      <c r="I247" s="159">
        <v>5.5436524460067372E-4</v>
      </c>
      <c r="J247" s="161">
        <v>0</v>
      </c>
      <c r="K247" s="159">
        <v>1.9604822649165392E-3</v>
      </c>
      <c r="L247" s="159">
        <v>4.8414593658541276E-3</v>
      </c>
      <c r="M247" s="159">
        <v>1.325165238905157E-2</v>
      </c>
      <c r="N247" s="159">
        <v>4.4181469016166194E-3</v>
      </c>
      <c r="O247" s="159">
        <v>5.9633933079665776E-3</v>
      </c>
      <c r="P247" s="160">
        <v>9.9009903241462638E-3</v>
      </c>
      <c r="Q247" s="135"/>
    </row>
    <row r="248" spans="1:17" x14ac:dyDescent="0.3">
      <c r="A248" s="157" t="s">
        <v>229</v>
      </c>
      <c r="B248" s="158">
        <v>1.6186156412189591E-3</v>
      </c>
      <c r="C248" s="159">
        <v>1.9643014410252735E-3</v>
      </c>
      <c r="D248" s="159">
        <v>1.2376741724195431E-3</v>
      </c>
      <c r="E248" s="159">
        <v>2.2638218172873707E-3</v>
      </c>
      <c r="F248" s="159">
        <v>2.8043023926313635E-3</v>
      </c>
      <c r="G248" s="159">
        <v>1.1970047621740801E-3</v>
      </c>
      <c r="H248" s="159">
        <v>3.0716997500957435E-3</v>
      </c>
      <c r="I248" s="159">
        <v>2.0758605363984327E-3</v>
      </c>
      <c r="J248" s="159">
        <v>4.1906051589848696E-3</v>
      </c>
      <c r="K248" s="159">
        <v>1.0736254320768686E-3</v>
      </c>
      <c r="L248" s="159">
        <v>1.295351888806318E-3</v>
      </c>
      <c r="M248" s="159">
        <v>1.8932592594093534E-3</v>
      </c>
      <c r="N248" s="159">
        <v>2.2614265076691072E-3</v>
      </c>
      <c r="O248" s="159">
        <v>1.6131887380981002E-3</v>
      </c>
      <c r="P248" s="160">
        <v>1.6674616808252545E-3</v>
      </c>
      <c r="Q248" s="135"/>
    </row>
    <row r="249" spans="1:17" x14ac:dyDescent="0.3">
      <c r="A249" s="157" t="s">
        <v>230</v>
      </c>
      <c r="B249" s="158">
        <v>5.5057710762681736E-3</v>
      </c>
      <c r="C249" s="159">
        <v>2.0659142470838165E-2</v>
      </c>
      <c r="D249" s="159">
        <v>3.5101391831902008E-2</v>
      </c>
      <c r="E249" s="159">
        <v>3.4167373230941184E-2</v>
      </c>
      <c r="F249" s="159">
        <v>8.6575856575161883E-2</v>
      </c>
      <c r="G249" s="159">
        <v>2.8245988023822773E-2</v>
      </c>
      <c r="H249" s="159">
        <v>1.8627846936337067E-2</v>
      </c>
      <c r="I249" s="159">
        <v>3.2381200438856485E-2</v>
      </c>
      <c r="J249" s="159">
        <v>7.6646738586103116E-2</v>
      </c>
      <c r="K249" s="159">
        <v>6.3477143227323937E-2</v>
      </c>
      <c r="L249" s="159">
        <v>5.6420127609869411E-3</v>
      </c>
      <c r="M249" s="159">
        <v>1.1857595198501068E-2</v>
      </c>
      <c r="N249" s="159">
        <v>2.0310440508265578E-2</v>
      </c>
      <c r="O249" s="159">
        <v>3.1858005289179349E-2</v>
      </c>
      <c r="P249" s="160">
        <v>8.9196308999995824E-2</v>
      </c>
      <c r="Q249" s="135"/>
    </row>
    <row r="250" spans="1:17" x14ac:dyDescent="0.3">
      <c r="A250" s="157" t="s">
        <v>231</v>
      </c>
      <c r="B250" s="158">
        <v>2.2514088793722268E-3</v>
      </c>
      <c r="C250" s="159">
        <v>6.3320496018296965E-4</v>
      </c>
      <c r="D250" s="159">
        <v>1.4320839534771885E-3</v>
      </c>
      <c r="E250" s="159">
        <v>2.6855031856444318E-3</v>
      </c>
      <c r="F250" s="159">
        <v>1.2903193592845934E-2</v>
      </c>
      <c r="G250" s="161">
        <v>0</v>
      </c>
      <c r="H250" s="159">
        <v>3.6393672190596026E-3</v>
      </c>
      <c r="I250" s="159">
        <v>3.2836326030342361E-3</v>
      </c>
      <c r="J250" s="159">
        <v>7.3147633675943301E-3</v>
      </c>
      <c r="K250" s="159">
        <v>1.8812178954105821E-2</v>
      </c>
      <c r="L250" s="159">
        <v>3.8685542252936872E-4</v>
      </c>
      <c r="M250" s="159">
        <v>3.6867899177480926E-3</v>
      </c>
      <c r="N250" s="159">
        <v>4.8543340370072271E-4</v>
      </c>
      <c r="O250" s="159">
        <v>2.3846414690037896E-3</v>
      </c>
      <c r="P250" s="160">
        <v>4.997865515281817E-3</v>
      </c>
      <c r="Q250" s="135"/>
    </row>
    <row r="251" spans="1:17" x14ac:dyDescent="0.3">
      <c r="A251" s="157" t="s">
        <v>232</v>
      </c>
      <c r="B251" s="162">
        <v>0</v>
      </c>
      <c r="C251" s="159">
        <v>3.4023883282526158E-4</v>
      </c>
      <c r="D251" s="159">
        <v>1.4210810760168357E-3</v>
      </c>
      <c r="E251" s="159">
        <v>2.9915828967345579E-4</v>
      </c>
      <c r="F251" s="159">
        <v>6.3024640831377318E-3</v>
      </c>
      <c r="G251" s="161">
        <v>0</v>
      </c>
      <c r="H251" s="161">
        <v>0</v>
      </c>
      <c r="I251" s="161">
        <v>0</v>
      </c>
      <c r="J251" s="159">
        <v>1.1024709349742813E-2</v>
      </c>
      <c r="K251" s="159">
        <v>5.6675029443040642E-3</v>
      </c>
      <c r="L251" s="161">
        <v>0</v>
      </c>
      <c r="M251" s="161">
        <v>0</v>
      </c>
      <c r="N251" s="159">
        <v>5.6287941462896448E-4</v>
      </c>
      <c r="O251" s="159">
        <v>2.3663199747878693E-3</v>
      </c>
      <c r="P251" s="160">
        <v>5.0723538157498112E-4</v>
      </c>
      <c r="Q251" s="135"/>
    </row>
    <row r="252" spans="1:17" x14ac:dyDescent="0.3">
      <c r="A252" s="157" t="s">
        <v>233</v>
      </c>
      <c r="B252" s="158">
        <v>1.2414279056515243E-3</v>
      </c>
      <c r="C252" s="159">
        <v>4.1656576504368594E-3</v>
      </c>
      <c r="D252" s="159">
        <v>7.9140456282689991E-3</v>
      </c>
      <c r="E252" s="159">
        <v>5.2161745395301815E-3</v>
      </c>
      <c r="F252" s="159">
        <v>1.0532428420932178E-2</v>
      </c>
      <c r="G252" s="159">
        <v>9.4414789854921615E-3</v>
      </c>
      <c r="H252" s="159">
        <v>3.2973423561074105E-3</v>
      </c>
      <c r="I252" s="159">
        <v>1.2307183244569411E-2</v>
      </c>
      <c r="J252" s="159">
        <v>1.8555734195039621E-2</v>
      </c>
      <c r="K252" s="159">
        <v>4.7249669478732033E-3</v>
      </c>
      <c r="L252" s="159">
        <v>8.1511094292590952E-4</v>
      </c>
      <c r="M252" s="159">
        <v>3.5654527590819325E-3</v>
      </c>
      <c r="N252" s="159">
        <v>1.3707815601824995E-3</v>
      </c>
      <c r="O252" s="159">
        <v>8.496575329700452E-3</v>
      </c>
      <c r="P252" s="160">
        <v>2.5801701612181822E-3</v>
      </c>
      <c r="Q252" s="135"/>
    </row>
    <row r="253" spans="1:17" x14ac:dyDescent="0.3">
      <c r="A253" s="157" t="s">
        <v>234</v>
      </c>
      <c r="B253" s="158">
        <v>1.4001253059512985E-3</v>
      </c>
      <c r="C253" s="159">
        <v>1.5276634386035555E-3</v>
      </c>
      <c r="D253" s="159">
        <v>1.1920257262010357E-3</v>
      </c>
      <c r="E253" s="161">
        <v>0</v>
      </c>
      <c r="F253" s="159">
        <v>4.3926793869296732E-3</v>
      </c>
      <c r="G253" s="159">
        <v>2.7959487483766652E-3</v>
      </c>
      <c r="H253" s="161">
        <v>0</v>
      </c>
      <c r="I253" s="161">
        <v>0</v>
      </c>
      <c r="J253" s="159">
        <v>9.505416232504612E-3</v>
      </c>
      <c r="K253" s="159">
        <v>9.4770223429581097E-4</v>
      </c>
      <c r="L253" s="159">
        <v>1.7466680647871716E-3</v>
      </c>
      <c r="M253" s="159">
        <v>5.3118475417127402E-4</v>
      </c>
      <c r="N253" s="159">
        <v>2.1611680810508043E-3</v>
      </c>
      <c r="O253" s="159">
        <v>4.3470488190194346E-4</v>
      </c>
      <c r="P253" s="160">
        <v>6.0278919515755359E-4</v>
      </c>
      <c r="Q253" s="135"/>
    </row>
    <row r="254" spans="1:17" x14ac:dyDescent="0.3">
      <c r="A254" s="157" t="s">
        <v>235</v>
      </c>
      <c r="B254" s="158">
        <v>7.3957374237109709E-4</v>
      </c>
      <c r="C254" s="161">
        <v>0</v>
      </c>
      <c r="D254" s="159">
        <v>2.944968175872962E-4</v>
      </c>
      <c r="E254" s="159">
        <v>2.2633653836040403E-3</v>
      </c>
      <c r="F254" s="159">
        <v>5.4844192818195052E-3</v>
      </c>
      <c r="G254" s="161">
        <v>0</v>
      </c>
      <c r="H254" s="159">
        <v>5.6389214629084961E-3</v>
      </c>
      <c r="I254" s="159">
        <v>7.3023402505841342E-4</v>
      </c>
      <c r="J254" s="161">
        <v>0</v>
      </c>
      <c r="K254" s="161">
        <v>0</v>
      </c>
      <c r="L254" s="161">
        <v>0</v>
      </c>
      <c r="M254" s="159">
        <v>1.14386962673776E-3</v>
      </c>
      <c r="N254" s="161">
        <v>0</v>
      </c>
      <c r="O254" s="161">
        <v>0</v>
      </c>
      <c r="P254" s="160">
        <v>8.4436835214568677E-3</v>
      </c>
      <c r="Q254" s="135"/>
    </row>
    <row r="255" spans="1:17" ht="15" thickBot="1" x14ac:dyDescent="0.35">
      <c r="A255" s="164" t="s">
        <v>52</v>
      </c>
      <c r="B255" s="165">
        <v>2.9246688455340442</v>
      </c>
      <c r="C255" s="131">
        <v>2.2361894156001938</v>
      </c>
      <c r="D255" s="131">
        <v>2.1031733442636575</v>
      </c>
      <c r="E255" s="131">
        <v>1.0556264030221989</v>
      </c>
      <c r="F255" s="131">
        <v>1.3973738545736432</v>
      </c>
      <c r="G255" s="130">
        <v>0.71444134705830431</v>
      </c>
      <c r="H255" s="130">
        <v>0.8820736111053159</v>
      </c>
      <c r="I255" s="131">
        <v>1.0836075948644774</v>
      </c>
      <c r="J255" s="130">
        <v>0.89426555461079338</v>
      </c>
      <c r="K255" s="131">
        <v>1.5796191411468474</v>
      </c>
      <c r="L255" s="131">
        <v>3.156515865497489</v>
      </c>
      <c r="M255" s="131">
        <v>2.5877801949466446</v>
      </c>
      <c r="N255" s="131">
        <v>2.5566341866578051</v>
      </c>
      <c r="O255" s="131">
        <v>2.7763621402671026</v>
      </c>
      <c r="P255" s="132">
        <v>1.6550897921447649</v>
      </c>
      <c r="Q255" s="135"/>
    </row>
  </sheetData>
  <mergeCells count="33">
    <mergeCell ref="C47:E47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6" ma:contentTypeDescription="Create a new document." ma:contentTypeScope="" ma:versionID="8a0dace57bd6d312185f22aa79e3ec46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1c7369df96f9df96907947a73fa95465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7AD35-ABE1-4BC9-BECB-BC3633530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4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2024-04-06T09:31:29Z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